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2"/>
  <workbookPr defaultThemeVersion="166925"/>
  <mc:AlternateContent xmlns:mc="http://schemas.openxmlformats.org/markup-compatibility/2006">
    <mc:Choice Requires="x15">
      <x15ac:absPath xmlns:x15ac="http://schemas.microsoft.com/office/spreadsheetml/2010/11/ac" url="P:\repo\workreport\nttd\OracleLinux\"/>
    </mc:Choice>
  </mc:AlternateContent>
  <xr:revisionPtr revIDLastSave="0" documentId="13_ncr:1_{B8463CCA-3B6E-4C6E-AFE5-0CFE769E8174}" xr6:coauthVersionLast="36" xr6:coauthVersionMax="36" xr10:uidLastSave="{00000000-0000-0000-0000-000000000000}"/>
  <bookViews>
    <workbookView xWindow="0" yWindow="0" windowWidth="28935" windowHeight="28245" tabRatio="662" xr2:uid="{6195AEA3-7952-4EEA-B884-F9F725B826D2}"/>
  </bookViews>
  <sheets>
    <sheet name="インストール手順" sheetId="1" r:id="rId1"/>
    <sheet name="パッケージ" sheetId="9" r:id="rId2"/>
    <sheet name="(参考)初期パッケージリスト" sheetId="2" r:id="rId3"/>
    <sheet name="論理図TypeA" sheetId="3" r:id="rId4"/>
    <sheet name="論理図TypeB" sheetId="4" r:id="rId5"/>
    <sheet name="論理図TypeC" sheetId="7" r:id="rId6"/>
    <sheet name="論理図TypeD" sheetId="6" r:id="rId7"/>
    <sheet name="論理図TypeE" sheetId="5" r:id="rId8"/>
    <sheet name="論理図TypeF" sheetId="8" r:id="rId9"/>
  </sheets>
  <definedNames>
    <definedName name="_xlnm._FilterDatabase" localSheetId="2" hidden="1">'(参考)初期パッケージリスト'!$A$1:$D$627</definedName>
    <definedName name="_xlnm._FilterDatabase" localSheetId="0" hidden="1">インストール手順!$A$1:$V$7900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32" i="1" l="1"/>
  <c r="B6124" i="1"/>
  <c r="B6123" i="1"/>
  <c r="B6122" i="1"/>
  <c r="B6121" i="1"/>
  <c r="B6120" i="1"/>
  <c r="B6119" i="1"/>
  <c r="B6118" i="1"/>
  <c r="B6117" i="1"/>
  <c r="B6116" i="1"/>
  <c r="B6115" i="1"/>
  <c r="B6114" i="1"/>
  <c r="B6113" i="1"/>
  <c r="B6111" i="1"/>
  <c r="B6110" i="1"/>
  <c r="B6108" i="1"/>
  <c r="B6107" i="1"/>
  <c r="B6106" i="1"/>
  <c r="B6105" i="1"/>
  <c r="B6104" i="1"/>
  <c r="B6103" i="1"/>
  <c r="B6101" i="1"/>
  <c r="B6100" i="1"/>
  <c r="B6099" i="1"/>
  <c r="B6098" i="1"/>
  <c r="B6097" i="1"/>
  <c r="B6095" i="1"/>
  <c r="B6094" i="1"/>
  <c r="B6093" i="1"/>
  <c r="B6092" i="1"/>
  <c r="B6091" i="1"/>
  <c r="B6090" i="1"/>
  <c r="B6089" i="1"/>
  <c r="B6088" i="1"/>
  <c r="B6087" i="1"/>
  <c r="B6085" i="1"/>
  <c r="B6084" i="1"/>
  <c r="B6083" i="1"/>
  <c r="B6082" i="1"/>
  <c r="B6081" i="1"/>
  <c r="B6080" i="1"/>
  <c r="B6079" i="1"/>
  <c r="B6078" i="1"/>
  <c r="B6077" i="1"/>
  <c r="B6076" i="1"/>
  <c r="B6074" i="1"/>
  <c r="B6073" i="1"/>
  <c r="B6072" i="1"/>
  <c r="B6071" i="1"/>
  <c r="B6070" i="1"/>
  <c r="B6069" i="1"/>
  <c r="B6068" i="1"/>
  <c r="B576" i="1"/>
  <c r="B572" i="1"/>
  <c r="B526" i="1"/>
  <c r="B508" i="1"/>
  <c r="B454" i="1"/>
  <c r="B389" i="1"/>
  <c r="F88" i="1"/>
  <c r="P33" i="1" l="1"/>
  <c r="P75" i="1"/>
  <c r="P78" i="1"/>
  <c r="P77" i="1"/>
  <c r="P76" i="1"/>
  <c r="P80" i="1"/>
  <c r="P79" i="1"/>
  <c r="P30" i="1"/>
  <c r="P61" i="1"/>
  <c r="P57" i="1"/>
  <c r="P51" i="1"/>
  <c r="P53" i="1"/>
  <c r="P36" i="1"/>
  <c r="P35" i="1"/>
  <c r="P34" i="1"/>
  <c r="P65" i="1" l="1"/>
  <c r="P70" i="1"/>
  <c r="P69" i="1"/>
  <c r="P68" i="1"/>
  <c r="P67" i="1"/>
  <c r="P66" i="1"/>
  <c r="P59" i="1"/>
  <c r="F98" i="1"/>
  <c r="F97" i="1"/>
  <c r="P73" i="1"/>
  <c r="P86" i="1"/>
  <c r="P85" i="1"/>
  <c r="P84" i="1"/>
  <c r="P83" i="1"/>
  <c r="P82" i="1"/>
  <c r="P81" i="1"/>
  <c r="P54" i="1"/>
  <c r="P60" i="1"/>
  <c r="F103" i="1"/>
  <c r="F96" i="1"/>
  <c r="F102" i="1"/>
  <c r="F95" i="1"/>
  <c r="F101" i="1"/>
  <c r="F94" i="1"/>
  <c r="F100" i="1"/>
  <c r="F104" i="1" s="1"/>
  <c r="F93" i="1"/>
  <c r="F99" i="1"/>
  <c r="F92" i="1"/>
  <c r="F90" i="1"/>
  <c r="F89" i="1"/>
  <c r="P56" i="1"/>
  <c r="P38" i="1"/>
  <c r="P47" i="1"/>
  <c r="P46" i="1"/>
  <c r="P45" i="1"/>
  <c r="P44" i="1"/>
  <c r="P43" i="1"/>
  <c r="P41" i="1"/>
  <c r="P42" i="1"/>
  <c r="P40" i="1"/>
  <c r="P39" i="1"/>
  <c r="B7876" i="1"/>
  <c r="B7814" i="1"/>
  <c r="B7813" i="1"/>
  <c r="B7798" i="1"/>
  <c r="B7797" i="1"/>
  <c r="B7762" i="1"/>
  <c r="B7761" i="1"/>
  <c r="B577" i="1"/>
  <c r="B562" i="1"/>
  <c r="B336" i="1"/>
  <c r="P55" i="1"/>
  <c r="F105" i="1" l="1"/>
  <c r="B7783" i="1"/>
  <c r="M192" i="1"/>
  <c r="B197" i="1"/>
  <c r="M267" i="1"/>
  <c r="Y17" i="8" l="1"/>
  <c r="V17" i="8"/>
  <c r="AC9" i="8"/>
  <c r="Z9" i="8"/>
  <c r="AC8" i="8"/>
  <c r="Z8" i="8"/>
  <c r="AC7" i="8"/>
  <c r="Z7" i="8"/>
  <c r="AC6" i="8"/>
  <c r="Z6" i="8"/>
  <c r="AC5" i="8"/>
  <c r="Z5" i="8"/>
  <c r="V5" i="8"/>
  <c r="Q17" i="8"/>
  <c r="D17" i="8"/>
  <c r="K15" i="8"/>
  <c r="N12" i="8"/>
  <c r="G12" i="8"/>
  <c r="P11" i="8"/>
  <c r="D11" i="8"/>
  <c r="N9" i="8"/>
  <c r="G9" i="8"/>
  <c r="J8" i="8"/>
  <c r="K7" i="8"/>
  <c r="Q5" i="8"/>
  <c r="D5" i="8"/>
  <c r="AC9" i="7"/>
  <c r="AC8" i="7"/>
  <c r="AC7" i="7"/>
  <c r="AC6" i="7"/>
  <c r="AC5" i="7"/>
  <c r="Y17" i="7"/>
  <c r="V17" i="7"/>
  <c r="Z9" i="7"/>
  <c r="Z8" i="7"/>
  <c r="Z7" i="7"/>
  <c r="Z6" i="7"/>
  <c r="Z5" i="7"/>
  <c r="V5" i="7"/>
  <c r="Q17" i="7"/>
  <c r="D17" i="7"/>
  <c r="K15" i="7"/>
  <c r="P11" i="7"/>
  <c r="D11" i="7"/>
  <c r="J8" i="7"/>
  <c r="K7" i="7"/>
  <c r="Q5" i="7"/>
  <c r="M5" i="7"/>
  <c r="H5" i="7"/>
  <c r="D5" i="7"/>
  <c r="N10" i="6"/>
  <c r="G10" i="6"/>
  <c r="Y17" i="6"/>
  <c r="V17" i="6"/>
  <c r="Q17" i="6"/>
  <c r="D17" i="6"/>
  <c r="K15" i="6"/>
  <c r="J14" i="6"/>
  <c r="P11" i="6"/>
  <c r="D11" i="6"/>
  <c r="AC9" i="6"/>
  <c r="Z9" i="6"/>
  <c r="AC8" i="6"/>
  <c r="Z8" i="6"/>
  <c r="AC7" i="6"/>
  <c r="Z7" i="6"/>
  <c r="K7" i="6"/>
  <c r="AC6" i="6"/>
  <c r="Z6" i="6"/>
  <c r="AC5" i="6"/>
  <c r="Z5" i="6"/>
  <c r="V5" i="6"/>
  <c r="Q5" i="6"/>
  <c r="L8" i="6"/>
  <c r="I8" i="6"/>
  <c r="D5" i="6"/>
  <c r="N9" i="5"/>
  <c r="N12" i="5"/>
  <c r="G12" i="5"/>
  <c r="G9" i="5"/>
  <c r="Y17" i="5"/>
  <c r="Q17" i="5"/>
  <c r="D17" i="5"/>
  <c r="K15" i="5"/>
  <c r="P11" i="5"/>
  <c r="D11" i="5"/>
  <c r="AC9" i="5"/>
  <c r="Z9" i="5"/>
  <c r="AC8" i="5"/>
  <c r="Z8" i="5"/>
  <c r="J8" i="5"/>
  <c r="AC7" i="5"/>
  <c r="Z7" i="5"/>
  <c r="K7" i="5"/>
  <c r="AC6" i="5"/>
  <c r="Z6" i="5"/>
  <c r="AC5" i="5"/>
  <c r="Z5" i="5"/>
  <c r="V5" i="5"/>
  <c r="Q5" i="5"/>
  <c r="D5" i="5"/>
  <c r="AC9" i="4" l="1"/>
  <c r="AC8" i="4"/>
  <c r="AC7" i="4"/>
  <c r="AC6" i="4"/>
  <c r="AC5" i="4"/>
  <c r="AC6" i="3"/>
  <c r="AC7" i="3"/>
  <c r="AC8" i="3"/>
  <c r="AC9" i="3"/>
  <c r="AC5" i="3"/>
  <c r="V5" i="4"/>
  <c r="Y17" i="4"/>
  <c r="Q17" i="4"/>
  <c r="D17" i="4"/>
  <c r="K15" i="4"/>
  <c r="J8" i="4"/>
  <c r="P11" i="4"/>
  <c r="D11" i="4"/>
  <c r="Z9" i="4"/>
  <c r="Z8" i="4"/>
  <c r="Z7" i="4"/>
  <c r="Z6" i="4"/>
  <c r="Z5" i="4"/>
  <c r="Q5" i="4"/>
  <c r="M5" i="4"/>
  <c r="H5" i="4"/>
  <c r="D5" i="4"/>
  <c r="K7" i="4"/>
  <c r="J14" i="3"/>
  <c r="P11" i="3"/>
  <c r="D11" i="3"/>
  <c r="Y17" i="3"/>
  <c r="Z9" i="3"/>
  <c r="Z8" i="3"/>
  <c r="Z7" i="3"/>
  <c r="Z6" i="3"/>
  <c r="Z5" i="3"/>
  <c r="V17" i="3"/>
  <c r="K15" i="3"/>
  <c r="V5" i="3"/>
  <c r="Q17" i="3"/>
  <c r="D17" i="3"/>
  <c r="Q5" i="3"/>
  <c r="M5" i="3"/>
  <c r="H5" i="3"/>
  <c r="K7" i="3"/>
  <c r="D5" i="3"/>
  <c r="B7109" i="1"/>
  <c r="P72" i="1"/>
  <c r="B7857" i="1"/>
  <c r="B7786" i="1"/>
  <c r="P31" i="1"/>
  <c r="M268" i="1"/>
  <c r="P52" i="1"/>
  <c r="P63" i="1" l="1"/>
  <c r="P62" i="1"/>
  <c r="P50" i="1"/>
  <c r="P49" i="1"/>
  <c r="B7858" i="1" l="1"/>
  <c r="B7806"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86C9538-1046-4420-8915-2B00DB37FBFD}" keepAlive="1" name="クエリ - 新しいテキスト ドキュメント" description="ブック内の '新しいテキスト ドキュメント' クエリへの接続です。" type="5" refreshedVersion="6" background="1">
    <dbPr connection="Provider=Microsoft.Mashup.OleDb.1;Data Source=$Workbook$;Location=新しいテキスト ドキュメント;Extended Properties=&quot;&quot;" command="SELECT * FROM [新しいテキスト ドキュメント]"/>
  </connection>
</connections>
</file>

<file path=xl/sharedStrings.xml><?xml version="1.0" encoding="utf-8"?>
<sst xmlns="http://schemas.openxmlformats.org/spreadsheetml/2006/main" count="13419" uniqueCount="6904">
  <si>
    <t>「↑」</t>
    <phoneticPr fontId="1"/>
  </si>
  <si>
    <t>「tab」</t>
    <phoneticPr fontId="1"/>
  </si>
  <si>
    <t>「quiet」削除</t>
    <rPh sb="7" eb="9">
      <t>サクジョ</t>
    </rPh>
    <phoneticPr fontId="1"/>
  </si>
  <si>
    <t>「Enter」</t>
    <phoneticPr fontId="1"/>
  </si>
  <si>
    <t>root</t>
    <phoneticPr fontId="1"/>
  </si>
  <si>
    <t>（パスワードは空欄）</t>
    <rPh sb="7" eb="9">
      <t>クウラン</t>
    </rPh>
    <phoneticPr fontId="1"/>
  </si>
  <si>
    <t>「Continue」</t>
    <phoneticPr fontId="1"/>
  </si>
  <si>
    <t>「Language Support」</t>
    <phoneticPr fontId="1"/>
  </si>
  <si>
    <t>「j」</t>
    <phoneticPr fontId="1"/>
  </si>
  <si>
    <t>「日本語」</t>
    <rPh sb="1" eb="4">
      <t>ニホンゴ</t>
    </rPh>
    <phoneticPr fontId="1"/>
  </si>
  <si>
    <t>「■日本語（日本）」</t>
    <rPh sb="2" eb="5">
      <t>ニホンゴ</t>
    </rPh>
    <rPh sb="6" eb="8">
      <t>ニホン</t>
    </rPh>
    <phoneticPr fontId="1"/>
  </si>
  <si>
    <t>「Done」</t>
    <phoneticPr fontId="1"/>
  </si>
  <si>
    <t>「Software Selection」</t>
    <phoneticPr fontId="1"/>
  </si>
  <si>
    <t>「Installation Destination」</t>
    <phoneticPr fontId="1"/>
  </si>
  <si>
    <t>「●Custom」</t>
    <phoneticPr fontId="1"/>
  </si>
  <si>
    <t>「続行」</t>
    <rPh sb="1" eb="3">
      <t>ゾッコウ</t>
    </rPh>
    <phoneticPr fontId="1"/>
  </si>
  <si>
    <t>全Diskを選択する</t>
    <rPh sb="0" eb="1">
      <t>ゼン</t>
    </rPh>
    <rPh sb="6" eb="8">
      <t>センタク</t>
    </rPh>
    <phoneticPr fontId="1"/>
  </si>
  <si>
    <t>※ 順不同。サイズで判断するしかない。デバイス名を記録しておくこと。</t>
    <rPh sb="2" eb="5">
      <t>ジュンフドウ</t>
    </rPh>
    <rPh sb="10" eb="12">
      <t>ハンダン</t>
    </rPh>
    <rPh sb="23" eb="24">
      <t>メイ</t>
    </rPh>
    <rPh sb="25" eb="27">
      <t>キロク</t>
    </rPh>
    <phoneticPr fontId="1"/>
  </si>
  <si>
    <t>「KDUMP」</t>
    <phoneticPr fontId="1"/>
  </si>
  <si>
    <t>「□Enable kdump」</t>
    <phoneticPr fontId="1"/>
  </si>
  <si>
    <t>「Root Password」</t>
    <phoneticPr fontId="1"/>
  </si>
  <si>
    <t>「Begin Installation」</t>
    <phoneticPr fontId="1"/>
  </si>
  <si>
    <t>「Reboot System」</t>
    <phoneticPr fontId="1"/>
  </si>
  <si>
    <t>※ HA構成とするので、カーネルダンプは諦める（StonithでKILLする方を優先する）。</t>
    <rPh sb="4" eb="6">
      <t>コウセイ</t>
    </rPh>
    <rPh sb="20" eb="21">
      <t>アキラ</t>
    </rPh>
    <rPh sb="38" eb="39">
      <t>ホウ</t>
    </rPh>
    <rPh sb="40" eb="42">
      <t>ユウセン</t>
    </rPh>
    <phoneticPr fontId="1"/>
  </si>
  <si>
    <t>再起動待ち</t>
    <rPh sb="0" eb="3">
      <t>サイキドウ</t>
    </rPh>
    <rPh sb="3" eb="4">
      <t>マ</t>
    </rPh>
    <phoneticPr fontId="1"/>
  </si>
  <si>
    <t>※ Ctrl+Alt+F2 で実行できていたことが、ssh経由でできる</t>
    <rPh sb="15" eb="17">
      <t>ジッコウ</t>
    </rPh>
    <rPh sb="29" eb="31">
      <t>ケイユ</t>
    </rPh>
    <phoneticPr fontId="1"/>
  </si>
  <si>
    <t>2 vCPU</t>
    <phoneticPr fontId="1"/>
  </si>
  <si>
    <t>2GB Memory (1GBだと、暗号化処理でメモリ不足のため落ちる)</t>
    <rPh sb="18" eb="21">
      <t>アンゴウカ</t>
    </rPh>
    <rPh sb="21" eb="23">
      <t>ショリ</t>
    </rPh>
    <rPh sb="27" eb="29">
      <t>フソク</t>
    </rPh>
    <rPh sb="32" eb="33">
      <t>オ</t>
    </rPh>
    <phoneticPr fontId="1"/>
  </si>
  <si>
    <t>4 NIC</t>
    <phoneticPr fontId="1"/>
  </si>
  <si>
    <t>インストーラー: V1004253-01.iso (Oracle Linux 8.3)</t>
    <phoneticPr fontId="1"/>
  </si>
  <si>
    <t>※ 60秒以内に操作</t>
    <rPh sb="4" eb="5">
      <t>ビョウ</t>
    </rPh>
    <rPh sb="5" eb="7">
      <t>イナイ</t>
    </rPh>
    <rPh sb="8" eb="10">
      <t>ソウサ</t>
    </rPh>
    <phoneticPr fontId="1"/>
  </si>
  <si>
    <t>※ 「Install Oracle Linux 8.3.0」を選択</t>
    <rPh sb="31" eb="33">
      <t>センタク</t>
    </rPh>
    <phoneticPr fontId="1"/>
  </si>
  <si>
    <t>※ 「Troubleshooting」（Rescueモード）を選び、フルスクラッチでインストールすることも不可能ではない</t>
    <rPh sb="31" eb="32">
      <t>エラ</t>
    </rPh>
    <rPh sb="53" eb="56">
      <t>フカノウ</t>
    </rPh>
    <phoneticPr fontId="1"/>
  </si>
  <si>
    <t>&lt; /dev/urandom tr -dc '?!#$%;,./&lt;&gt;A-Z-a-z-0-9' | head -c${1:-16};echo</t>
  </si>
  <si>
    <t>o</t>
  </si>
  <si>
    <t>n</t>
  </si>
  <si>
    <t>p</t>
  </si>
  <si>
    <t>a</t>
  </si>
  <si>
    <t>w</t>
  </si>
  <si>
    <t>EOF</t>
  </si>
  <si>
    <t>[Enter]</t>
    <phoneticPr fontId="1"/>
  </si>
  <si>
    <t>+4096M</t>
  </si>
  <si>
    <t>fdisk -l | grep ^Disk</t>
  </si>
  <si>
    <t>cat vg0.cfg</t>
  </si>
  <si>
    <t>※ /boot パーティションは暗号化しない。</t>
    <rPh sb="16" eb="19">
      <t>アンゴウカ</t>
    </rPh>
    <phoneticPr fontId="1"/>
  </si>
  <si>
    <t>do</t>
  </si>
  <si>
    <t>done</t>
  </si>
  <si>
    <t>mkfs.xfs -f /dev/vg0/root</t>
  </si>
  <si>
    <t># /backup パーティションのフォーマット</t>
  </si>
  <si>
    <t>mkfs.xfs -f /dev/mapper/luks-backup</t>
  </si>
  <si>
    <t>xfs_admin -L backup -U 00000000-0002-0001-0000-000000000000 /dev/mapper/luks-backup</t>
  </si>
  <si>
    <t># Close 処理</t>
  </si>
  <si>
    <t>↻</t>
    <phoneticPr fontId="1"/>
  </si>
  <si>
    <t>「Rescan Disks」</t>
    <phoneticPr fontId="1"/>
  </si>
  <si>
    <t>「OK」</t>
    <phoneticPr fontId="1"/>
  </si>
  <si>
    <t>「Done」</t>
    <phoneticPr fontId="1"/>
  </si>
  <si>
    <t>「▶」</t>
    <phoneticPr fontId="1"/>
  </si>
  <si>
    <t>「/boot」</t>
    <phoneticPr fontId="1"/>
  </si>
  <si>
    <t>「Update Settings」</t>
    <phoneticPr fontId="1"/>
  </si>
  <si>
    <t>Encrypted (LUKS)</t>
    <phoneticPr fontId="1"/>
  </si>
  <si>
    <t>「****************************************************************************************************」</t>
    <phoneticPr fontId="1"/>
  </si>
  <si>
    <t>「Unlock」</t>
    <phoneticPr fontId="1"/>
  </si>
  <si>
    <t>xfs</t>
    <phoneticPr fontId="1"/>
  </si>
  <si>
    <t>luks-00000000-0002-0001-0000-000000000001</t>
    <phoneticPr fontId="1"/>
  </si>
  <si>
    <t>「/backup」</t>
    <phoneticPr fontId="1"/>
  </si>
  <si>
    <t>Unknown</t>
    <phoneticPr fontId="1"/>
  </si>
  <si>
    <t>vg0-swap</t>
    <phoneticPr fontId="1"/>
  </si>
  <si>
    <t>「■Reformat」</t>
    <phoneticPr fontId="1"/>
  </si>
  <si>
    <t>「swap」</t>
    <phoneticPr fontId="1"/>
  </si>
  <si>
    <t>vg0-root</t>
    <phoneticPr fontId="1"/>
  </si>
  <si>
    <t>「▼」</t>
    <phoneticPr fontId="1"/>
  </si>
  <si>
    <t>「xfs」</t>
    <phoneticPr fontId="1"/>
  </si>
  <si>
    <t>「/」</t>
    <phoneticPr fontId="1"/>
  </si>
  <si>
    <t>「root」</t>
    <phoneticPr fontId="1"/>
  </si>
  <si>
    <t>「Accept Changes」</t>
    <phoneticPr fontId="1"/>
  </si>
  <si>
    <t>「****************」</t>
    <phoneticPr fontId="1"/>
  </si>
  <si>
    <t># SSH セッション</t>
    <phoneticPr fontId="1"/>
  </si>
  <si>
    <t>※ 初めてのOS起動直前のバックアップを取得しておくと、クリーンアップの参考になる。</t>
    <rPh sb="2" eb="3">
      <t>ハジ</t>
    </rPh>
    <rPh sb="8" eb="10">
      <t>キドウ</t>
    </rPh>
    <rPh sb="10" eb="12">
      <t>チョクゼン</t>
    </rPh>
    <rPh sb="20" eb="22">
      <t>シュトク</t>
    </rPh>
    <rPh sb="36" eb="38">
      <t>サンコウ</t>
    </rPh>
    <phoneticPr fontId="1"/>
  </si>
  <si>
    <t>※ 本案件では、メモリーダンプは持ち出せない想定。</t>
    <rPh sb="2" eb="3">
      <t>ホン</t>
    </rPh>
    <rPh sb="3" eb="5">
      <t>アンケン</t>
    </rPh>
    <rPh sb="16" eb="17">
      <t>モ</t>
    </rPh>
    <rPh sb="18" eb="19">
      <t>ダ</t>
    </rPh>
    <rPh sb="22" eb="24">
      <t>ソウテイ</t>
    </rPh>
    <phoneticPr fontId="1"/>
  </si>
  <si>
    <t>※ 本案件では、現地でメモリーダンプ解析できる技術者がいない想定。</t>
    <rPh sb="2" eb="3">
      <t>ホン</t>
    </rPh>
    <rPh sb="3" eb="5">
      <t>アンケン</t>
    </rPh>
    <rPh sb="8" eb="10">
      <t>ゲンチ</t>
    </rPh>
    <rPh sb="18" eb="20">
      <t>カイセキ</t>
    </rPh>
    <rPh sb="23" eb="26">
      <t>ギジュツシャ</t>
    </rPh>
    <rPh sb="30" eb="32">
      <t>ソウテイ</t>
    </rPh>
    <phoneticPr fontId="1"/>
  </si>
  <si>
    <t># Ctrl-Alt-F2</t>
  </si>
  <si>
    <t># IP アドレスの追加方法の例とsshd起動</t>
  </si>
  <si>
    <t>route -n</t>
  </si>
  <si>
    <t>/usr/sbin/sshd -f /etc/ssh/sshd_config.anaconda</t>
  </si>
  <si>
    <t># Ctrl-Alt-F6</t>
  </si>
  <si>
    <t># root / (root に設定したパスワード) にて、sshログイン</t>
  </si>
  <si>
    <t># 顧客ごとに作り直すべき鍵（SSH公開鍵認証用）1号機と2号機の通信用</t>
  </si>
  <si>
    <t>sudo ssh-keygen -N '' -f /root/.ssh/peer -t rsa -b 4096</t>
  </si>
  <si>
    <t>sudo mv /root/.ssh/peer.pub /root/.ssh/authorized_keys</t>
  </si>
  <si>
    <t># admin ユーザ作成</t>
  </si>
  <si>
    <t># ユーザ追加時にe-mail用のスプールを作成しない設定に変更</t>
  </si>
  <si>
    <t>cat /etc/default/useradd</t>
  </si>
  <si>
    <t># wheel グループに所属するユーザに sudo 実行権限付与</t>
  </si>
  <si>
    <t># 秘密鍵をローカルにコピー後、「shred」コマンドで削除</t>
  </si>
  <si>
    <t>sudo passwd root -l</t>
  </si>
  <si>
    <t># mount -o remount,rw /sysroot</t>
  </si>
  <si>
    <t># chroot /sysroot</t>
  </si>
  <si>
    <t># passwd</t>
  </si>
  <si>
    <t># 「rd.break」カーネルオプションを追加して起動（Grub起動画面で割り込んで設定）</t>
    <rPh sb="33" eb="35">
      <t>キドウ</t>
    </rPh>
    <rPh sb="35" eb="37">
      <t>ガメン</t>
    </rPh>
    <rPh sb="38" eb="39">
      <t>ワ</t>
    </rPh>
    <rPh sb="40" eb="41">
      <t>コ</t>
    </rPh>
    <rPh sb="43" eb="45">
      <t>セッテイ</t>
    </rPh>
    <phoneticPr fontId="1"/>
  </si>
  <si>
    <t># ssh_host 鍵</t>
  </si>
  <si>
    <t># ls -l /etc/ssh/*ssh_host_*_key</t>
  </si>
  <si>
    <t># sudo rm -f /etc/ssh/*ssh_host_*_key</t>
  </si>
  <si>
    <t># sudo systemctl restart sshd.service</t>
  </si>
  <si>
    <t>#顧客ごとに作り直すべきSSH host鍵（削除して、ssh再起動とdracut再実行で作り直される）※削除後のdracut再実行で作り直されるように作りこむ</t>
    <phoneticPr fontId="1"/>
  </si>
  <si>
    <t># 「cat /root/.ssh/peer」などとして、ログに鍵が残らないように注意すること</t>
    <phoneticPr fontId="1"/>
  </si>
  <si>
    <t>##### Teratermでsshログインし、インストーラーのファイルをTeraterm画面にドラッグ＆ドロップすればよい。</t>
  </si>
  <si>
    <t># コピーしたインストーラを参照できるようにする。</t>
    <rPh sb="14" eb="16">
      <t>サンショウ</t>
    </rPh>
    <phoneticPr fontId="1"/>
  </si>
  <si>
    <t>for i in $(ls /etc/yum.repos.d/*.repo)</t>
  </si>
  <si>
    <t>[o8-media-BaseOS]</t>
  </si>
  <si>
    <t>name=Oracle Linux BaseOS</t>
  </si>
  <si>
    <t>gpgcheck=1</t>
  </si>
  <si>
    <t>enbaled=1</t>
  </si>
  <si>
    <t>[o8-media-AppStream]</t>
  </si>
  <si>
    <t>name=Oracle Linux AppStream</t>
  </si>
  <si>
    <t># 秘密鍵をローカルにコピー。この鍵を使ってsshログインし、Luksのパスフレーズを入力できるように後で設定する</t>
    <rPh sb="17" eb="18">
      <t>カギ</t>
    </rPh>
    <rPh sb="19" eb="20">
      <t>ツカ</t>
    </rPh>
    <rPh sb="43" eb="45">
      <t>ニュウリョク</t>
    </rPh>
    <rPh sb="51" eb="52">
      <t>アト</t>
    </rPh>
    <rPh sb="53" eb="55">
      <t>セッテイ</t>
    </rPh>
    <phoneticPr fontId="1"/>
  </si>
  <si>
    <t>sudo mkdir -p /etc/systemd/network/</t>
  </si>
  <si>
    <t>cat &lt;&lt; 'EOF' | sudo tee /etc/systemd/network/20-wired.network</t>
  </si>
  <si>
    <t>[Match]</t>
  </si>
  <si>
    <t>Name=e*</t>
  </si>
  <si>
    <t>[Network]</t>
  </si>
  <si>
    <t>DHCP=ipv4</t>
  </si>
  <si>
    <t>cat &lt;&lt; 'EOF' | sudo tee /etc/dracut.conf.d/90-networkd.conf</t>
  </si>
  <si>
    <t>install_items+=" /etc/systemd/network/20-wired.network "</t>
  </si>
  <si>
    <t>add_dracutmodules+=" systemd-networkd "</t>
  </si>
  <si>
    <t>cd</t>
  </si>
  <si>
    <t>sudo rm -rf /usr/lib/dracut/modules.d/46sshd/</t>
  </si>
  <si>
    <t>sudo mkdir /usr/lib/dracut/modules.d/46sshd/</t>
  </si>
  <si>
    <t>cat &lt;&lt; 'EOF' | sudo tee /usr/lib/dracut/modules.d/46sshd/sshd.service</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</si>
  <si>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</si>
  <si>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</si>
  <si>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</si>
  <si>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</si>
  <si>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</si>
  <si>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</si>
  <si>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</si>
  <si>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</si>
  <si>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</si>
  <si>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</si>
  <si>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</si>
  <si>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</si>
  <si>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</si>
  <si>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</si>
  <si>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</si>
  <si>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</si>
  <si>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</si>
  <si>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</si>
  <si>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sudo tee /usr/lib/dracut/modules.d/46sshd/sshd_config</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</si>
  <si>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</si>
  <si>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</si>
  <si>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</si>
  <si>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</si>
  <si>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</si>
  <si>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</si>
  <si>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</si>
  <si>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</si>
  <si>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</si>
  <si>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AuthorizedKeysFile              .ssh/authorized_keys</t>
  </si>
  <si>
    <t>AuthenticationMethods           publickey</t>
  </si>
  <si>
    <t>UsePAM                          no</t>
  </si>
  <si>
    <t>AllowTcpForwarding              no</t>
  </si>
  <si>
    <t>X11Forwarding                   no</t>
  </si>
  <si>
    <t>PrintMotd                       no</t>
  </si>
  <si>
    <t>UseDNS                          no</t>
  </si>
  <si>
    <t>AcceptEnv LANG LC_CTYPE LC_NUMERIC LC_TIME LC_COLLATE LC_MONETARY LC_MESSAGES</t>
  </si>
  <si>
    <t>AcceptEnv LC_PAPER LC_NAME LC_ADDRESS LC_TELEPHONE LC_MEASUREMENT</t>
  </si>
  <si>
    <t>AcceptEnv LC_IDENTIFICATION LC_ALL LANGUAGE</t>
  </si>
  <si>
    <t>cat &lt;&lt; 'EOF' | sudo tee /usr/lib/dracut/modules.d/46sshd/profile</t>
  </si>
  <si>
    <t>if [ -n "$SSH_TTY" ]; then</t>
  </si>
  <si>
    <t xml:space="preserve">    export PS1='initramfs-ssh:${PWD}# '</t>
  </si>
  <si>
    <t>fi</t>
  </si>
  <si>
    <t>if [ -n "$TERM" ]; then</t>
  </si>
  <si>
    <t xml:space="preserve">    export TERM=vt220</t>
  </si>
  <si>
    <t>cat &lt;&lt; 'EOF' | sudo tee /usr/lib/dracut/modules.d/46sshd/bash_history</t>
  </si>
  <si>
    <t>systemd-tty-ask-password-agent</t>
  </si>
  <si>
    <t>cat &lt;&lt; 'EOF_' | sudo tee /usr/lib/dracut/modules.d/46sshd/module-setup.sh</t>
  </si>
  <si>
    <t>#!/bin/bash</t>
  </si>
  <si>
    <t>check() {</t>
  </si>
  <si>
    <t xml:space="preserve">    return 0</t>
  </si>
  <si>
    <t>}</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</si>
  <si>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</si>
  <si>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</si>
  <si>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</si>
  <si>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</si>
  <si>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</si>
  <si>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</si>
  <si>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</si>
  <si>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</si>
  <si>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</si>
  <si>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</si>
  <si>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</si>
  <si>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</si>
  <si>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</si>
  <si>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</si>
  <si>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</si>
  <si>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</si>
  <si>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</si>
  <si>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</si>
  <si>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</si>
  <si>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</si>
  <si>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</si>
  <si>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</si>
  <si>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</si>
  <si>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</si>
  <si>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</si>
  <si>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</si>
  <si>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inst_binary /usr/sbin/cryptsetup</t>
  </si>
  <si>
    <t xml:space="preserve">    inst_binary /usr/bin/tar</t>
  </si>
  <si>
    <t xml:space="preserve">    inst_binary /usr/bin/date</t>
  </si>
  <si>
    <t>EOF_</t>
  </si>
  <si>
    <t xml:space="preserve"># 比較的大きなファイルなので、起動確認が取れたらバックアップを削除すべき </t>
  </si>
  <si>
    <t># ls -l /boot/</t>
  </si>
  <si>
    <t>cat /etc/default/grub</t>
  </si>
  <si>
    <t>sudo cp /boot/grub2/grub.cfg{,_$(date "+%Y%m%d_%H%M%S")~}</t>
  </si>
  <si>
    <t>sudo grub2-mkconfig -o /boot/grub2/grub.cfg</t>
  </si>
  <si>
    <r>
      <t># 以降、「</t>
    </r>
    <r>
      <rPr>
        <b/>
        <sz val="11"/>
        <color rgb="FF0000FF"/>
        <rFont val="游ゴシック"/>
        <family val="3"/>
        <charset val="128"/>
        <scheme val="minor"/>
      </rPr>
      <t>Luks入力モード</t>
    </r>
    <r>
      <rPr>
        <sz val="11"/>
        <color theme="1"/>
        <rFont val="游ゴシック"/>
        <family val="2"/>
        <charset val="128"/>
        <scheme val="minor"/>
      </rPr>
      <t>」と呼ぶ</t>
    </r>
    <phoneticPr fontId="1"/>
  </si>
  <si>
    <t>#### offline backup 手順</t>
  </si>
  <si>
    <t># Luks入力モードにsshログインしてからの作業</t>
  </si>
  <si>
    <t>cd /sysroot</t>
  </si>
  <si>
    <t>echo 1 &gt; /proc/sys/kernel/sysrq; echo b &gt; /proc/sysrq-trigger</t>
  </si>
  <si>
    <t># この後、OSにログインしてから、古いバックアップを消す、HA構成の相手方にバックアップをコピーする等の手順が続く</t>
  </si>
  <si>
    <t>xfs_admin -L root -U 00000000-0001-0002-0001-000000000000 /dev/vg0/root</t>
  </si>
  <si>
    <t>mkswap -L swap -U 00000000-0001-0002-0002-000000000000 /dev/vg0/swap</t>
  </si>
  <si>
    <t>#【Oracle Linux】起動カーネル変更（UEKカーネルからRHEL互換カーネルへ）</t>
  </si>
  <si>
    <t># カーネルパッケージ更新時のデフォルトカーネル変更（RHEL8より、パッケージ名が「kernel」から「kernel-core」へ変更）</t>
  </si>
  <si>
    <t># デフォルト起動カーネル確認</t>
  </si>
  <si>
    <t>sudo grubby --default-kernel</t>
  </si>
  <si>
    <t>sudo grubby --default-index</t>
  </si>
  <si>
    <t># インストールされているカーネル確認</t>
  </si>
  <si>
    <t>sudo grubby --info=ALL</t>
  </si>
  <si>
    <t># RHEL8互換カーネル抽出。UEKは5系以上、RHEL8は4系のカーネルを使用している。</t>
  </si>
  <si>
    <t>KVER=$(sudo grubby --info=ALL | grep vmlinuz-4 | awk -F'"' '{print $2}' | head -1)</t>
  </si>
  <si>
    <t>echo $KVER</t>
  </si>
  <si>
    <t>uname -a</t>
  </si>
  <si>
    <t># /backup パーティションにバックアップなどを置くので、ここで全領域に書き込んでおくこと</t>
    <rPh sb="27" eb="28">
      <t>オ</t>
    </rPh>
    <rPh sb="35" eb="38">
      <t>ゼンリョウイキ</t>
    </rPh>
    <rPh sb="39" eb="40">
      <t>カ</t>
    </rPh>
    <rPh sb="41" eb="42">
      <t>コ</t>
    </rPh>
    <phoneticPr fontId="1"/>
  </si>
  <si>
    <t>NetworkManager-1.26.0-8.0.1.el8.x86_64</t>
  </si>
  <si>
    <t>NetworkManager-config-server-1.26.0-8.0.1.el8.noarch</t>
  </si>
  <si>
    <t>NetworkManager-libnm-1.26.0-8.0.1.el8.x86_64</t>
  </si>
  <si>
    <t>NetworkManager-team-1.26.0-8.0.1.el8.x86_64</t>
  </si>
  <si>
    <t>NetworkManager-tui-1.26.0-8.0.1.el8.x86_64</t>
  </si>
  <si>
    <t>PackageKit-1.1.12-6.0.1.el8.x86_64</t>
  </si>
  <si>
    <t>PackageKit-glib-1.1.12-6.0.1.el8.x86_64</t>
  </si>
  <si>
    <t>abattis-cantarell-fonts-0.0.25-4.el8.noarch</t>
  </si>
  <si>
    <t>acl-2.2.53-1.el8.x86_64</t>
  </si>
  <si>
    <t>adcli-0.8.2-7.el8.x86_64</t>
  </si>
  <si>
    <t>alsa-sof-firmware-1.5-2.el8.noarch</t>
  </si>
  <si>
    <t>at-3.1.20-11.el8.x86_64</t>
  </si>
  <si>
    <t>attr-2.4.48-3.el8.x86_64</t>
  </si>
  <si>
    <t>audit-3.0-0.17.20191104git1c2f876.el8.x86_64</t>
  </si>
  <si>
    <t>audit-libs-3.0-0.17.20191104git1c2f876.el8.x86_64</t>
  </si>
  <si>
    <t>authselect-1.2.1-2.el8.x86_64</t>
  </si>
  <si>
    <t>authselect-compat-1.2.1-2.el8.x86_64</t>
  </si>
  <si>
    <t>authselect-libs-1.2.1-2.el8.x86_64</t>
  </si>
  <si>
    <t>avahi-libs-0.7-19.el8.x86_64</t>
  </si>
  <si>
    <t>basesystem-11-5.el8.noarch</t>
  </si>
  <si>
    <t>bash-4.4.19-12.el8.x86_64</t>
  </si>
  <si>
    <t>bash-completion-2.7-5.el8.noarch</t>
  </si>
  <si>
    <t>bc-1.07.1-5.el8.x86_64</t>
  </si>
  <si>
    <t>bcache-tools-1.0.8-3.101.0.1.el8.x86_64</t>
  </si>
  <si>
    <t>bind-export-libs-9.11.20-5.el8.x86_64</t>
  </si>
  <si>
    <t>bind-libs-9.11.20-5.el8.x86_64</t>
  </si>
  <si>
    <t>bind-libs-lite-9.11.20-5.el8.x86_64</t>
  </si>
  <si>
    <t>bind-license-9.11.20-5.el8.noarch</t>
  </si>
  <si>
    <t>bind-utils-9.11.20-5.el8.x86_64</t>
  </si>
  <si>
    <t>biosdevname-0.7.3-2.el8.x86_64</t>
  </si>
  <si>
    <t>blktrace-1.2.0-10.el8.x86_64</t>
  </si>
  <si>
    <t>bolt-0.9-1.el8.x86_64</t>
  </si>
  <si>
    <t>bpftool-4.18.0-240.el8.x86_64</t>
  </si>
  <si>
    <t>brotli-1.0.6-2.el8.x86_64</t>
  </si>
  <si>
    <t>btrfs-progs-5.4.0-1.el8.x86_64</t>
  </si>
  <si>
    <t>buildah-1.15.1-2.0.1.module+el8.3.0+7866+f387f528.x86_64</t>
  </si>
  <si>
    <t>bzip2-1.0.6-26.el8.x86_64</t>
  </si>
  <si>
    <t>bzip2-libs-1.0.6-26.el8.x86_64</t>
  </si>
  <si>
    <t>c-ares-1.13.0-5.el8.x86_64</t>
  </si>
  <si>
    <t>ca-certificates-2020.2.41-80.0.el8_2.noarch</t>
  </si>
  <si>
    <t>cairo-1.15.12-3.el8.x86_64</t>
  </si>
  <si>
    <t>cairo-gobject-1.15.12-3.el8.x86_64</t>
  </si>
  <si>
    <t>checkpolicy-2.9-1.el8.x86_64</t>
  </si>
  <si>
    <t>chkconfig-1.13-2.el8.x86_64</t>
  </si>
  <si>
    <t>chrony-3.5-1.0.1.el8.x86_64</t>
  </si>
  <si>
    <t>clevis-13-3.el8.x86_64</t>
  </si>
  <si>
    <t>clevis-luks-13-3.el8.x86_64</t>
  </si>
  <si>
    <t>cockpit-224.2-1.0.1.el8.x86_64</t>
  </si>
  <si>
    <t>cockpit-bridge-224.2-1.0.1.el8.x86_64</t>
  </si>
  <si>
    <t>cockpit-packagekit-224.2-1.0.1.el8.noarch</t>
  </si>
  <si>
    <t>cockpit-podman-18.1-2.module+el8.3.0+7866+f387f528.noarch</t>
  </si>
  <si>
    <t>cockpit-storaged-224.2-1.0.1.el8.noarch</t>
  </si>
  <si>
    <t>cockpit-system-224.2-1.0.1.el8.noarch</t>
  </si>
  <si>
    <t>cockpit-ws-224.2-1.0.1.el8.x86_64</t>
  </si>
  <si>
    <t>conmon-2.0.20-2.module+el8.3.0+7866+f387f528.x86_64</t>
  </si>
  <si>
    <t>container-selinux-2.144.0-1.module+el8.3.0+7866+f387f528.noarch</t>
  </si>
  <si>
    <t>containernetworking-plugins-0.8.6-2.module+el8.3.0+7866+f387f528.x86_64</t>
  </si>
  <si>
    <t>containers-common-1.1.1-3.0.1.module+el8.3.0+7866+f387f528.x86_64</t>
  </si>
  <si>
    <t>coreutils-8.30-8.0.1.el8.x86_64</t>
  </si>
  <si>
    <t>coreutils-common-8.30-8.0.1.el8.x86_64</t>
  </si>
  <si>
    <t>cpio-2.12-8.el8.x86_64</t>
  </si>
  <si>
    <t>cracklib-2.9.6-15.el8.x86_64</t>
  </si>
  <si>
    <t>cracklib-dicts-2.9.6-15.el8.x86_64</t>
  </si>
  <si>
    <t>criu-3.14-2.module+el8.3.0+7866+f387f528.x86_64</t>
  </si>
  <si>
    <t>cronie-1.5.2-4.el8.x86_64</t>
  </si>
  <si>
    <t>cronie-anacron-1.5.2-4.el8.x86_64</t>
  </si>
  <si>
    <t>crontabs-1.11-16.20150630git.el8.noarch</t>
  </si>
  <si>
    <t>crypto-policies-20200713-1.git51d1222.el8.noarch</t>
  </si>
  <si>
    <t>crypto-policies-scripts-20200713-1.git51d1222.el8.noarch</t>
  </si>
  <si>
    <t>cryptsetup-2.3.3-2.el8.x86_64</t>
  </si>
  <si>
    <t>cryptsetup-libs-2.3.3-2.el8.x86_64</t>
  </si>
  <si>
    <t>cups-libs-2.2.6-38.el8.x86_64</t>
  </si>
  <si>
    <t>curl-7.61.1-14.el8.x86_64</t>
  </si>
  <si>
    <t>cyrus-sasl-gssapi-2.1.27-5.el8.x86_64</t>
  </si>
  <si>
    <t>cyrus-sasl-lib-2.1.27-5.el8.x86_64</t>
  </si>
  <si>
    <t>cyrus-sasl-plain-2.1.27-5.el8.x86_64</t>
  </si>
  <si>
    <t>dbus-1.12.8-11.0.1.el8.x86_64</t>
  </si>
  <si>
    <t>dbus-common-1.12.8-11.0.1.el8.noarch</t>
  </si>
  <si>
    <t>dbus-daemon-1.12.8-11.0.1.el8.x86_64</t>
  </si>
  <si>
    <t>dbus-glib-0.110-2.el8.x86_64</t>
  </si>
  <si>
    <t>dbus-libs-1.12.8-11.0.1.el8.x86_64</t>
  </si>
  <si>
    <t>dbus-tools-1.12.8-11.0.1.el8.x86_64</t>
  </si>
  <si>
    <t>dejavu-fonts-common-2.35-6.el8.noarch</t>
  </si>
  <si>
    <t>dejavu-sans-mono-fonts-2.35-6.el8.noarch</t>
  </si>
  <si>
    <t>desktop-file-utils-0.23-8.el8.x86_64</t>
  </si>
  <si>
    <t>device-mapper-1.02.171-5.el8.x86_64</t>
  </si>
  <si>
    <t>device-mapper-event-1.02.171-5.el8.x86_64</t>
  </si>
  <si>
    <t>device-mapper-event-libs-1.02.171-5.el8.x86_64</t>
  </si>
  <si>
    <t>device-mapper-libs-1.02.171-5.el8.x86_64</t>
  </si>
  <si>
    <t>device-mapper-multipath-0.8.4-5.el8.x86_64</t>
  </si>
  <si>
    <t>device-mapper-multipath-libs-0.8.4-5.el8.x86_64</t>
  </si>
  <si>
    <t>device-mapper-persistent-data-0.8.5-4.el8.x86_64</t>
  </si>
  <si>
    <t>dhcp-client-4.3.6-41.el8.x86_64</t>
  </si>
  <si>
    <t>dhcp-common-4.3.6-41.el8.noarch</t>
  </si>
  <si>
    <t>dhcp-libs-4.3.6-41.el8.x86_64</t>
  </si>
  <si>
    <t>diffutils-3.6-6.el8.x86_64</t>
  </si>
  <si>
    <t>dmidecode-3.2-6.el8.x86_64</t>
  </si>
  <si>
    <t>dnf-4.2.23-4.el8.noarch</t>
  </si>
  <si>
    <t>dnf-data-4.2.23-4.el8.noarch</t>
  </si>
  <si>
    <t>dnf-plugin-spacewalk-2.8.5-11.0.2.module+el8.3.0+7814+aac1f1cb.noarch</t>
  </si>
  <si>
    <t>dnf-plugins-core-4.0.17-5.el8.noarch</t>
  </si>
  <si>
    <t>dos2unix-7.4.0-3.el8.x86_64</t>
  </si>
  <si>
    <t>dosfstools-4.1-6.el8.x86_64</t>
  </si>
  <si>
    <t>dracut-049-95.git20200804.0.2.el8.x86_64</t>
  </si>
  <si>
    <t>dracut-config-rescue-049-95.git20200804.0.2.el8.x86_64</t>
  </si>
  <si>
    <t>dracut-network-049-95.git20200804.0.2.el8.x86_64</t>
  </si>
  <si>
    <t>dracut-squash-049-95.git20200804.0.2.el8.x86_64</t>
  </si>
  <si>
    <t>e2fsprogs-1.45.6-1.el8.x86_64</t>
  </si>
  <si>
    <t>e2fsprogs-libs-1.45.6-1.el8.x86_64</t>
  </si>
  <si>
    <t>ed-1.14.2-4.el8.x86_64</t>
  </si>
  <si>
    <t>elfutils-debuginfod-client-0.180-1.el8.x86_64</t>
  </si>
  <si>
    <t>elfutils-default-yama-scope-0.180-1.el8.noarch</t>
  </si>
  <si>
    <t>elfutils-libelf-0.180-1.el8.x86_64</t>
  </si>
  <si>
    <t>elfutils-libs-0.180-1.el8.x86_64</t>
  </si>
  <si>
    <t>emacs-filesystem-26.1-5.el8.noarch</t>
  </si>
  <si>
    <t>ethtool-5.0-2.el8.x86_64</t>
  </si>
  <si>
    <t>expat-2.2.5-4.el8.x86_64</t>
  </si>
  <si>
    <t>file-5.33-16.el8.x86_64</t>
  </si>
  <si>
    <t>file-libs-5.33-16.el8.x86_64</t>
  </si>
  <si>
    <t>filesystem-3.8-3.el8.x86_64</t>
  </si>
  <si>
    <t>findutils-4.6.0-20.el8.x86_64</t>
  </si>
  <si>
    <t>firewalld-0.8.2-2.0.1.el8.noarch</t>
  </si>
  <si>
    <t>firewalld-filesystem-0.8.2-2.0.1.el8.noarch</t>
  </si>
  <si>
    <t>fontconfig-2.13.1-3.el8.x86_64</t>
  </si>
  <si>
    <t>fontpackages-filesystem-1.44-22.el8.noarch</t>
  </si>
  <si>
    <t>fprintd-1.90.0-0.20191121gitf022902.el8.x86_64</t>
  </si>
  <si>
    <t>fprintd-pam-1.90.0-0.20191121gitf022902.el8.x86_64</t>
  </si>
  <si>
    <t>freetype-2.9.1-4.el8.x86_64</t>
  </si>
  <si>
    <t>fuse-libs-2.9.7-12.0.2.el8.x86_64</t>
  </si>
  <si>
    <t>fuse-overlayfs-1.1.2-3.module+el8.3.0+7866+f387f528.x86_64</t>
  </si>
  <si>
    <t>fuse3-libs-3.2.1-12.0.2.el8.x86_64</t>
  </si>
  <si>
    <t>gawk-4.2.1-1.el8.x86_64</t>
  </si>
  <si>
    <t>gdbm-1.18-1.el8.x86_64</t>
  </si>
  <si>
    <t>gdbm-libs-1.18-1.el8.x86_64</t>
  </si>
  <si>
    <t>gdisk-1.0.3-6.el8.x86_64</t>
  </si>
  <si>
    <t>gdk-pixbuf2-2.36.12-5.el8.x86_64</t>
  </si>
  <si>
    <t>geolite2-city-20180605-1.el8.noarch</t>
  </si>
  <si>
    <t>geolite2-country-20180605-1.el8.noarch</t>
  </si>
  <si>
    <t>gettext-0.19.8.1-17.el8.x86_64</t>
  </si>
  <si>
    <t>gettext-libs-0.19.8.1-17.el8.x86_64</t>
  </si>
  <si>
    <t>glib-networking-2.56.1-1.1.el8.x86_64</t>
  </si>
  <si>
    <t>glib2-2.56.4-8.el8.x86_64</t>
  </si>
  <si>
    <t>glibc-2.28-127.0.1.el8.x86_64</t>
  </si>
  <si>
    <t>glibc-common-2.28-127.0.1.el8.x86_64</t>
  </si>
  <si>
    <t>glibc-headers-2.28-127.0.1.el8.x86_64</t>
  </si>
  <si>
    <t>glibc-langpack-en-2.28-127.0.1.el8.x86_64</t>
  </si>
  <si>
    <t>glibc-langpack-ja-2.28-127.0.1.el8.x86_64</t>
  </si>
  <si>
    <t>gmp-6.1.2-10.el8.x86_64</t>
  </si>
  <si>
    <t>gnupg2-2.2.20-2.el8.x86_64</t>
  </si>
  <si>
    <t>gnupg2-smime-2.2.20-2.el8.x86_64</t>
  </si>
  <si>
    <t>gnutls-3.6.14-6.el8.x86_64</t>
  </si>
  <si>
    <t>gobject-introspection-1.56.1-1.el8.x86_64</t>
  </si>
  <si>
    <t>gpgme-1.13.1-3.el8.x86_64</t>
  </si>
  <si>
    <t>gpm-libs-1.20.7-15.el8.x86_64</t>
  </si>
  <si>
    <t>grep-3.1-6.el8.x86_64</t>
  </si>
  <si>
    <t>groff-base-1.22.3-18.el8.x86_64</t>
  </si>
  <si>
    <t>grub2-common-2.02-90.0.1.el8.noarch</t>
  </si>
  <si>
    <t>grub2-pc-2.02-90.0.1.el8.x86_64</t>
  </si>
  <si>
    <t>grub2-pc-modules-2.02-90.0.1.el8.noarch</t>
  </si>
  <si>
    <t>grub2-tools-2.02-90.0.1.el8.x86_64</t>
  </si>
  <si>
    <t>grub2-tools-extra-2.02-90.0.1.el8.x86_64</t>
  </si>
  <si>
    <t>grub2-tools-minimal-2.02-90.0.1.el8.x86_64</t>
  </si>
  <si>
    <t>grubby-8.40-41.0.1.el8.x86_64</t>
  </si>
  <si>
    <t>gsettings-desktop-schemas-3.32.0-5.el8.x86_64</t>
  </si>
  <si>
    <t>gzip-1.9-9.el8.x86_64</t>
  </si>
  <si>
    <t>hardlink-1.3-6.el8.x86_64</t>
  </si>
  <si>
    <t>hdparm-9.54-2.el8.x86_64</t>
  </si>
  <si>
    <t>hostname-3.20-6.el8.x86_64</t>
  </si>
  <si>
    <t>hwdata-0.314-8.6.el8.noarch</t>
  </si>
  <si>
    <t>hyperv-daemons-0-0.29.20180415git.el8.x86_64</t>
  </si>
  <si>
    <t>hyperv-daemons-license-0-0.29.20180415git.el8.noarch</t>
  </si>
  <si>
    <t>hypervfcopyd-0-0.29.20180415git.el8.x86_64</t>
  </si>
  <si>
    <t>hypervkvpd-0-0.29.20180415git.el8.x86_64</t>
  </si>
  <si>
    <t>hypervvssd-0-0.29.20180415git.el8.x86_64</t>
  </si>
  <si>
    <t>ima-evm-utils-1.1-5.el8.x86_64</t>
  </si>
  <si>
    <t>info-6.5-6.el8.x86_64</t>
  </si>
  <si>
    <t>initscripts-10.00.9-1.el8.x86_64</t>
  </si>
  <si>
    <t>ipcalc-0.2.4-4.el8.x86_64</t>
  </si>
  <si>
    <t>iproute-5.3.0-5.el8.x86_64</t>
  </si>
  <si>
    <t>iprutils-2.4.19-1.el8.x86_64</t>
  </si>
  <si>
    <t>ipset-7.1-1.el8.x86_64</t>
  </si>
  <si>
    <t>ipset-libs-7.1-1.el8.x86_64</t>
  </si>
  <si>
    <t>iptables-1.8.4-15.0.1.el8.x86_64</t>
  </si>
  <si>
    <t>iptables-ebtables-1.8.4-15.0.1.el8.x86_64</t>
  </si>
  <si>
    <t>iptables-libs-1.8.4-15.0.1.el8.x86_64</t>
  </si>
  <si>
    <t>iptstate-2.2.6-6.el8.x86_64</t>
  </si>
  <si>
    <t>iputils-20180629-2.el8.x86_64</t>
  </si>
  <si>
    <t>irqbalance-1.4.0-4.el8.x86_64</t>
  </si>
  <si>
    <t>iscsi-initiator-utils-6.2.0.878-5.gitd791ce0.0.1.el8.x86_64</t>
  </si>
  <si>
    <t>iscsi-initiator-utils-iscsiuio-6.2.0.878-5.gitd791ce0.0.1.el8.x86_64</t>
  </si>
  <si>
    <t>isns-utils-libs-0.99-1.el8.x86_64</t>
  </si>
  <si>
    <t>iwl100-firmware-39.31.5.1-999.5.el8.noarch</t>
  </si>
  <si>
    <t>iwl1000-firmware-39.31.5.1-999.5.el8.noarch</t>
  </si>
  <si>
    <t>iwl105-firmware-18.168.6.1-999.5.el8.noarch</t>
  </si>
  <si>
    <t>iwl135-firmware-18.168.6.1-999.5.el8.noarch</t>
  </si>
  <si>
    <t>iwl2000-firmware-18.168.6.1-999.5.el8.noarch</t>
  </si>
  <si>
    <t>iwl2030-firmware-18.168.6.1-999.5.el8.noarch</t>
  </si>
  <si>
    <t>iwl3160-firmware-25.30.13.0-999.5.el8.noarch</t>
  </si>
  <si>
    <t>iwl5000-firmware-8.83.5.1_1-999.5.el8.noarch</t>
  </si>
  <si>
    <t>iwl5150-firmware-8.24.2.2-999.5.el8.noarch</t>
  </si>
  <si>
    <t>iwl6000-firmware-9.221.4.1-999.5.el8.noarch</t>
  </si>
  <si>
    <t>iwl6000g2a-firmware-18.168.6.1-999.5.el8.noarch</t>
  </si>
  <si>
    <t>iwl6000g2b-firmware-18.168.6.1-999.5.el8.noarch</t>
  </si>
  <si>
    <t>iwl6050-firmware-41.28.5.1-999.5.el8.noarch</t>
  </si>
  <si>
    <t>iwl7260-firmware-25.30.13.0-999.5.el8.noarch</t>
  </si>
  <si>
    <t>jansson-2.11-3.el8.x86_64</t>
  </si>
  <si>
    <t>jimtcl-0.77-6.el8.x86_64</t>
  </si>
  <si>
    <t>jose-10-2.el8.x86_64</t>
  </si>
  <si>
    <t>jq-1.5-12.el8.x86_64</t>
  </si>
  <si>
    <t>json-c-0.13.1-0.2.el8.x86_64</t>
  </si>
  <si>
    <t>json-glib-1.4.4-1.el8.x86_64</t>
  </si>
  <si>
    <t>kbd-2.0.4-10.el8.x86_64</t>
  </si>
  <si>
    <t>kbd-legacy-2.0.4-10.el8.noarch</t>
  </si>
  <si>
    <t>kbd-misc-2.0.4-10.el8.noarch</t>
  </si>
  <si>
    <t>kernel-4.18.0-240.el8.x86_64</t>
  </si>
  <si>
    <t>kernel-core-4.18.0-240.el8.x86_64</t>
  </si>
  <si>
    <t>kernel-headers-4.18.0-240.el8.x86_64</t>
  </si>
  <si>
    <t>kernel-modules-4.18.0-240.el8.x86_64</t>
  </si>
  <si>
    <t>kernel-tools-4.18.0-240.el8.x86_64</t>
  </si>
  <si>
    <t>kernel-tools-libs-4.18.0-240.el8.x86_64</t>
  </si>
  <si>
    <t>kernel-uek-5.4.17-2011.7.4.el8uek.x86_64</t>
  </si>
  <si>
    <t>kexec-tools-2.0.20-34.0.2.el8.x86_64</t>
  </si>
  <si>
    <t>keyutils-libs-1.5.10-6.el8.x86_64</t>
  </si>
  <si>
    <t>kmod-25-16.0.1.el8.x86_64</t>
  </si>
  <si>
    <t>kmod-kvdo-6.2.3.114-74.0.1.el8.x86_64</t>
  </si>
  <si>
    <t>kmod-libs-25-16.0.1.el8.x86_64</t>
  </si>
  <si>
    <t>kpartx-0.8.4-5.el8.x86_64</t>
  </si>
  <si>
    <t>krb5-libs-1.18.2-5.el8.x86_64</t>
  </si>
  <si>
    <t>langpacks-en-1.0-12.el8.noarch</t>
  </si>
  <si>
    <t>langpacks-ja-1.0-12.el8.noarch</t>
  </si>
  <si>
    <t>ledmon-0.94-1.el8.x86_64</t>
  </si>
  <si>
    <t>less-530-1.el8.x86_64</t>
  </si>
  <si>
    <t>libX11-1.6.8-3.el8.x86_64</t>
  </si>
  <si>
    <t>libX11-common-1.6.8-3.el8.noarch</t>
  </si>
  <si>
    <t>libXau-1.0.9-3.el8.x86_64</t>
  </si>
  <si>
    <t>libXext-1.3.4-1.el8.x86_64</t>
  </si>
  <si>
    <t>libXrender-0.9.10-7.el8.x86_64</t>
  </si>
  <si>
    <t>libacl-2.2.53-1.el8.x86_64</t>
  </si>
  <si>
    <t>libaio-0.3.112-1.el8.x86_64</t>
  </si>
  <si>
    <t>libappstream-glib-0.7.14-3.el8.x86_64</t>
  </si>
  <si>
    <t>libarchive-3.3.2-9.el8.x86_64</t>
  </si>
  <si>
    <t>libassuan-2.5.1-3.el8.x86_64</t>
  </si>
  <si>
    <t>libatasmart-0.19-14.el8.x86_64</t>
  </si>
  <si>
    <t>libattr-2.4.48-3.el8.x86_64</t>
  </si>
  <si>
    <t>libbasicobjects-0.1.1-39.el8.x86_64</t>
  </si>
  <si>
    <t>libblkid-2.32.1-24.el8.x86_64</t>
  </si>
  <si>
    <t>libblockdev-2.24-1.0.1.el8.x86_64</t>
  </si>
  <si>
    <t>libblockdev-crypto-2.24-1.0.1.el8.x86_64</t>
  </si>
  <si>
    <t>libblockdev-fs-2.24-1.0.1.el8.x86_64</t>
  </si>
  <si>
    <t>libblockdev-loop-2.24-1.0.1.el8.x86_64</t>
  </si>
  <si>
    <t>libblockdev-lvm-2.24-1.0.1.el8.x86_64</t>
  </si>
  <si>
    <t>libblockdev-mdraid-2.24-1.0.1.el8.x86_64</t>
  </si>
  <si>
    <t>libblockdev-part-2.24-1.0.1.el8.x86_64</t>
  </si>
  <si>
    <t>libblockdev-swap-2.24-1.0.1.el8.x86_64</t>
  </si>
  <si>
    <t>libblockdev-utils-2.24-1.0.1.el8.x86_64</t>
  </si>
  <si>
    <t>libbytesize-1.4-3.el8.x86_64</t>
  </si>
  <si>
    <t>libcap-2.26-4.el8.x86_64</t>
  </si>
  <si>
    <t>libcap-ng-0.7.9-5.el8.x86_64</t>
  </si>
  <si>
    <t>libcollection-0.7.0-39.el8.x86_64</t>
  </si>
  <si>
    <t>libcom_err-1.45.6-1.el8.x86_64</t>
  </si>
  <si>
    <t>libcomps-0.1.11-4.el8.x86_64</t>
  </si>
  <si>
    <t>libconfig-1.5-9.el8.x86_64</t>
  </si>
  <si>
    <t>libcroco-0.6.12-4.el8_2.1.x86_64</t>
  </si>
  <si>
    <t>libcurl-7.61.1-14.el8.x86_64</t>
  </si>
  <si>
    <t>libdaemon-0.14-15.el8.x86_64</t>
  </si>
  <si>
    <t>libdb-5.3.28-39.el8.x86_64</t>
  </si>
  <si>
    <t>libdb-utils-5.3.28-39.el8.x86_64</t>
  </si>
  <si>
    <t>libdhash-0.5.0-39.el8.x86_64</t>
  </si>
  <si>
    <t>libdnf-0.48.0-5.0.1.el8.x86_64</t>
  </si>
  <si>
    <t>libedit-3.1-23.20170329cvs.el8.x86_64</t>
  </si>
  <si>
    <t>libertas-usb8388-firmware-20200902-999.5.gitd5f9eea5.el8.noarch</t>
  </si>
  <si>
    <t>libestr-0.1.10-1.el8.x86_64</t>
  </si>
  <si>
    <t>libevent-2.1.8-5.el8.x86_64</t>
  </si>
  <si>
    <t>libfastjson-0.99.8-2.el8.x86_64</t>
  </si>
  <si>
    <t>libfdisk-2.32.1-24.el8.x86_64</t>
  </si>
  <si>
    <t>libffi-3.1-22.el8.x86_64</t>
  </si>
  <si>
    <t>libfprint-1.90.0-4.el8.x86_64</t>
  </si>
  <si>
    <t>libgcc-8.3.1-5.1.0.1.el8.x86_64</t>
  </si>
  <si>
    <t>libgcrypt-1.8.5-4.el8.x86_64</t>
  </si>
  <si>
    <t>libgomp-8.3.1-5.1.0.1.el8.x86_64</t>
  </si>
  <si>
    <t>libgpg-error-1.31-1.el8.x86_64</t>
  </si>
  <si>
    <t>libgudev-232-4.el8.x86_64</t>
  </si>
  <si>
    <t>libgusb-0.3.0-1.el8.x86_64</t>
  </si>
  <si>
    <t>libicu-60.3-2.el8_1.x86_64</t>
  </si>
  <si>
    <t>libidn2-2.2.0-1.el8.x86_64</t>
  </si>
  <si>
    <t>libini_config-1.3.1-39.el8.x86_64</t>
  </si>
  <si>
    <t>libipa_hbac-2.3.0-9.0.1.el8.x86_64</t>
  </si>
  <si>
    <t>libjose-10-2.el8.x86_64</t>
  </si>
  <si>
    <t>libkcapi-1.2.0-2.0.1.el8.x86_64</t>
  </si>
  <si>
    <t>libkcapi-hmaccalc-1.2.0-2.0.1.el8.x86_64</t>
  </si>
  <si>
    <t>libksba-1.3.5-7.el8.x86_64</t>
  </si>
  <si>
    <t>libldb-2.1.3-2.el8.x86_64</t>
  </si>
  <si>
    <t>libluksmeta-9-4.el8.x86_64</t>
  </si>
  <si>
    <t>libmaxminddb-1.2.0-10.el8.x86_64</t>
  </si>
  <si>
    <t>libmetalink-0.1.3-7.el8.x86_64</t>
  </si>
  <si>
    <t>libmnl-1.0.4-6.el8.x86_64</t>
  </si>
  <si>
    <t>libmodman-2.0.1-17.el8.x86_64</t>
  </si>
  <si>
    <t>libmodulemd-2.9.4-2.el8.x86_64</t>
  </si>
  <si>
    <t>libmount-2.32.1-24.el8.x86_64</t>
  </si>
  <si>
    <t>libndp-1.7-3.el8.x86_64</t>
  </si>
  <si>
    <t>libnet-1.1.6-15.el8.x86_64</t>
  </si>
  <si>
    <t>libnetfilter_conntrack-1.0.6-5.el8.x86_64</t>
  </si>
  <si>
    <t>libnfnetlink-1.0.1-13.el8.x86_64</t>
  </si>
  <si>
    <t>libnfsidmap-2.3.3-35.el8.x86_64</t>
  </si>
  <si>
    <t>libnftnl-1.1.5-4.el8.x86_64</t>
  </si>
  <si>
    <t>libnghttp2-1.33.0-3.el8_2.1.x86_64</t>
  </si>
  <si>
    <t>libnl3-3.5.0-1.el8.x86_64</t>
  </si>
  <si>
    <t>libnl3-cli-3.5.0-1.el8.x86_64</t>
  </si>
  <si>
    <t>libnsl2-1.2.0-2.20180605git4a062cf.el8.x86_64</t>
  </si>
  <si>
    <t>libpath_utils-0.2.1-39.el8.x86_64</t>
  </si>
  <si>
    <t>libpcap-1.9.1-4.el8.x86_64</t>
  </si>
  <si>
    <t>libpipeline-1.5.0-2.el8.x86_64</t>
  </si>
  <si>
    <t>libpkgconf-1.4.2-1.el8.x86_64</t>
  </si>
  <si>
    <t>libpng-1.6.34-5.el8.x86_64</t>
  </si>
  <si>
    <t>libproxy-0.4.15-5.2.el8.x86_64</t>
  </si>
  <si>
    <t>libpsl-0.20.2-6.el8.x86_64</t>
  </si>
  <si>
    <t>libpwquality-1.4.0-9.el8.x86_64</t>
  </si>
  <si>
    <t>libref_array-0.1.5-39.el8.x86_64</t>
  </si>
  <si>
    <t>librelp-1.2.16-1.el8.x86_64</t>
  </si>
  <si>
    <t>librepo-1.12.0-2.el8.x86_64</t>
  </si>
  <si>
    <t>libreport-filesystem-2.9.5-15.0.1.el8.x86_64</t>
  </si>
  <si>
    <t>libseccomp-2.4.3-1.el8.x86_64</t>
  </si>
  <si>
    <t>libsecret-0.18.6-1.el8.x86_64</t>
  </si>
  <si>
    <t>libselinux-2.9-3.el8.x86_64</t>
  </si>
  <si>
    <t>libselinux-utils-2.9-3.el8.x86_64</t>
  </si>
  <si>
    <t>libsemanage-2.9-3.el8.x86_64</t>
  </si>
  <si>
    <t>libsepol-2.9-1.el8.x86_64</t>
  </si>
  <si>
    <t>libsigsegv-2.11-5.el8.x86_64</t>
  </si>
  <si>
    <t>libslirp-4.3.1-1.module+el8.3.0+7866+f387f528.x86_64</t>
  </si>
  <si>
    <t>libsmartcols-2.32.1-24.el8.x86_64</t>
  </si>
  <si>
    <t>libsmbclient-4.12.3-12.el8.3.x86_64</t>
  </si>
  <si>
    <t>libsolv-0.7.11-1.el8.x86_64</t>
  </si>
  <si>
    <t>libsoup-2.62.3-2.el8.x86_64</t>
  </si>
  <si>
    <t>libss-1.45.6-1.el8.x86_64</t>
  </si>
  <si>
    <t>libssh-0.9.4-2.el8.x86_64</t>
  </si>
  <si>
    <t>libssh-config-0.9.4-2.el8.noarch</t>
  </si>
  <si>
    <t>libsss_autofs-2.3.0-9.0.1.el8.x86_64</t>
  </si>
  <si>
    <t>libsss_certmap-2.3.0-9.0.1.el8.x86_64</t>
  </si>
  <si>
    <t>libsss_idmap-2.3.0-9.0.1.el8.x86_64</t>
  </si>
  <si>
    <t>libsss_nss_idmap-2.3.0-9.0.1.el8.x86_64</t>
  </si>
  <si>
    <t>libsss_sudo-2.3.0-9.0.1.el8.x86_64</t>
  </si>
  <si>
    <t>libstdc++-8.3.1-5.1.0.1.el8.x86_64</t>
  </si>
  <si>
    <t>libstemmer-0-10.585svn.el8.x86_64</t>
  </si>
  <si>
    <t>libstoragemgmt-1.8.3-2.el8.x86_64</t>
  </si>
  <si>
    <t>libsysfs-2.1.0-24.el8.x86_64</t>
  </si>
  <si>
    <t>libtalloc-2.3.1-2.el8.x86_64</t>
  </si>
  <si>
    <t>libtasn1-4.13-3.el8.x86_64</t>
  </si>
  <si>
    <t>libtdb-1.4.3-1.el8.x86_64</t>
  </si>
  <si>
    <t>libteam-1.31-2.el8.x86_64</t>
  </si>
  <si>
    <t>libtevent-0.10.2-2.el8.x86_64</t>
  </si>
  <si>
    <t>libtirpc-1.1.4-4.el8.x86_64</t>
  </si>
  <si>
    <t>libudisks2-2.9.0-3.el8.x86_64</t>
  </si>
  <si>
    <t>libunistring-0.9.9-3.el8.x86_64</t>
  </si>
  <si>
    <t>libusbx-1.0.23-4.el8.x86_64</t>
  </si>
  <si>
    <t>libuser-0.62-23.el8.x86_64</t>
  </si>
  <si>
    <t>libutempter-1.1.6-14.el8.x86_64</t>
  </si>
  <si>
    <t>libuuid-2.32.1-24.el8.x86_64</t>
  </si>
  <si>
    <t>libvarlink-18-3.el8.x86_64</t>
  </si>
  <si>
    <t>libverto-0.3.0-5.el8.x86_64</t>
  </si>
  <si>
    <t>libwbclient-4.12.3-12.el8.3.x86_64</t>
  </si>
  <si>
    <t>libxcb-1.13.1-1.el8.x86_64</t>
  </si>
  <si>
    <t>libxcrypt-4.1.1-4.el8.x86_64</t>
  </si>
  <si>
    <t>libxkbcommon-0.9.1-1.el8.x86_64</t>
  </si>
  <si>
    <t>libxml2-2.9.7-8.0.1.el8.x86_64</t>
  </si>
  <si>
    <t>libyaml-0.1.7-5.el8.x86_64</t>
  </si>
  <si>
    <t>libzstd-1.4.4-1.el8.x86_64</t>
  </si>
  <si>
    <t>linux-firmware-20200902-999.5.gitd5f9eea5.el8.noarch</t>
  </si>
  <si>
    <t>logrotate-3.14.0-4.el8.x86_64</t>
  </si>
  <si>
    <t>lshw-B.02.19.2-2.el8.x86_64</t>
  </si>
  <si>
    <t>lsof-4.93.2-1.el8.x86_64</t>
  </si>
  <si>
    <t>lsscsi-0.30-1.el8.x86_64</t>
  </si>
  <si>
    <t>lua-libs-5.3.4-11.el8.x86_64</t>
  </si>
  <si>
    <t>luksmeta-9-4.el8.x86_64</t>
  </si>
  <si>
    <t>lvm2-2.03.09-5.el8.x86_64</t>
  </si>
  <si>
    <t>lvm2-libs-2.03.09-5.el8.x86_64</t>
  </si>
  <si>
    <t>lz4-libs-1.8.3-2.el8.x86_64</t>
  </si>
  <si>
    <t>lzo-2.08-14.el8.x86_64</t>
  </si>
  <si>
    <t>mailcap-2.1.48-3.el8.noarch</t>
  </si>
  <si>
    <t>man-db-2.7.6.1-17.el8.x86_64</t>
  </si>
  <si>
    <t>man-pages-4.15-6.el8.x86_64</t>
  </si>
  <si>
    <t>man-pages-overrides-8.3.0.2-2.el8.noarch</t>
  </si>
  <si>
    <t>mcelog-166-0.0.1.el8.x86_64</t>
  </si>
  <si>
    <t>mdadm-4.1-14.el8.x86_64</t>
  </si>
  <si>
    <t>memstrack-0.1.11-1.el8.x86_64</t>
  </si>
  <si>
    <t>microcode_ctl-20200609-2.0.1.el8.x86_64</t>
  </si>
  <si>
    <t>mlocate-0.26-20.el8.x86_64</t>
  </si>
  <si>
    <t>mozjs60-60.9.0-4.0.1.el8.x86_64</t>
  </si>
  <si>
    <t>mpfr-3.1.6-1.el8.x86_64</t>
  </si>
  <si>
    <t>mtr-0.92-3.el8.x86_64</t>
  </si>
  <si>
    <t>nano-2.9.8-1.el8.x86_64</t>
  </si>
  <si>
    <t>ncurses-6.1-7.20180224.el8.x86_64</t>
  </si>
  <si>
    <t>ncurses-base-6.1-7.20180224.el8.noarch</t>
  </si>
  <si>
    <t>ncurses-libs-6.1-7.20180224.el8.x86_64</t>
  </si>
  <si>
    <t>net-tools-2.0-0.52.20160912git.el8.x86_64</t>
  </si>
  <si>
    <t>nettle-3.4.1-2.el8.x86_64</t>
  </si>
  <si>
    <t>newt-0.52.20-11.el8.x86_64</t>
  </si>
  <si>
    <t>nftables-0.9.3-16.el8.x86_64</t>
  </si>
  <si>
    <t>nmap-ncat-7.70-5.el8.x86_64</t>
  </si>
  <si>
    <t>npth-1.5-4.el8.x86_64</t>
  </si>
  <si>
    <t>nspr-4.25.0-2.el8_2.x86_64</t>
  </si>
  <si>
    <t>nss-3.53.1-11.el8_2.x86_64</t>
  </si>
  <si>
    <t>nss-softokn-3.53.1-11.el8_2.x86_64</t>
  </si>
  <si>
    <t>nss-softokn-freebl-3.53.1-11.el8_2.x86_64</t>
  </si>
  <si>
    <t>nss-sysinit-3.53.1-11.el8_2.x86_64</t>
  </si>
  <si>
    <t>nss-util-3.53.1-11.el8_2.x86_64</t>
  </si>
  <si>
    <t>numactl-libs-2.0.12-11.el8.x86_64</t>
  </si>
  <si>
    <t>nvme-cli-1.12-2.el8.x86_64</t>
  </si>
  <si>
    <t>nvmetcli-0.6-2.el8.noarch</t>
  </si>
  <si>
    <t>oddjob-0.34.5-3.el8.x86_64</t>
  </si>
  <si>
    <t>oddjob-mkhomedir-0.34.5-3.el8.x86_64</t>
  </si>
  <si>
    <t>oniguruma-6.8.2-2.el8.x86_64</t>
  </si>
  <si>
    <t>openldap-2.4.46-15.el8.x86_64</t>
  </si>
  <si>
    <t>openssh-8.0p1-5.el8.x86_64</t>
  </si>
  <si>
    <t>openssh-clients-8.0p1-5.el8.x86_64</t>
  </si>
  <si>
    <t>openssh-server-8.0p1-5.el8.x86_64</t>
  </si>
  <si>
    <t>openssl-1.1.1g-11.el8.x86_64</t>
  </si>
  <si>
    <t>openssl-libs-1.1.1g-11.el8.x86_64</t>
  </si>
  <si>
    <t>openssl-pkcs11-0.4.10-2.el8.x86_64</t>
  </si>
  <si>
    <t>oracle-logos-80.5-1.0.6.el8.x86_64</t>
  </si>
  <si>
    <t>oraclelinux-release-8.3-1.0.4.el8.x86_64</t>
  </si>
  <si>
    <t>oraclelinux-release-el8-1.0-14.el8.x86_64</t>
  </si>
  <si>
    <t>os-prober-1.74-6.0.1.el8.x86_64</t>
  </si>
  <si>
    <t>p11-kit-0.23.14-5.el8_0.x86_64</t>
  </si>
  <si>
    <t>p11-kit-trust-0.23.14-5.el8_0.x86_64</t>
  </si>
  <si>
    <t>pam-1.3.1-11.el8.x86_64</t>
  </si>
  <si>
    <t>parted-3.2-38.0.1.el8.x86_64</t>
  </si>
  <si>
    <t>passwd-0.80-3.el8.x86_64</t>
  </si>
  <si>
    <t>pciutils-3.6.4-2.el8.x86_64</t>
  </si>
  <si>
    <t>pciutils-libs-3.6.4-2.el8.x86_64</t>
  </si>
  <si>
    <t>pcre-8.42-4.el8.x86_64</t>
  </si>
  <si>
    <t>pcre2-10.32-2.el8.x86_64</t>
  </si>
  <si>
    <t>pigz-2.4-4.el8.x86_64</t>
  </si>
  <si>
    <t>pinentry-1.1.0-2.el8.x86_64</t>
  </si>
  <si>
    <t>pinfo-0.6.10-18.el8.x86_64</t>
  </si>
  <si>
    <t>pixman-0.38.4-1.el8.x86_64</t>
  </si>
  <si>
    <t>pkgconf-1.4.2-1.el8.x86_64</t>
  </si>
  <si>
    <t>pkgconf-m4-1.4.2-1.el8.noarch</t>
  </si>
  <si>
    <t>pkgconf-pkg-config-1.4.2-1.el8.x86_64</t>
  </si>
  <si>
    <t>platform-python-3.6.8-31.0.1.el8.x86_64</t>
  </si>
  <si>
    <t>platform-python-pip-9.0.3-18.el8.noarch</t>
  </si>
  <si>
    <t>platform-python-setuptools-39.2.0-6.el8.noarch</t>
  </si>
  <si>
    <t>plymouth-0.9.4-7.20200615git1e36e30.0.1.el8.x86_64</t>
  </si>
  <si>
    <t>plymouth-core-libs-0.9.4-7.20200615git1e36e30.0.1.el8.x86_64</t>
  </si>
  <si>
    <t>plymouth-scripts-0.9.4-7.20200615git1e36e30.0.1.el8.x86_64</t>
  </si>
  <si>
    <t>podman-2.0.5-5.0.1.module+el8.3.0+7866+f387f528.x86_64</t>
  </si>
  <si>
    <t>podman-catatonit-2.0.5-5.0.1.module+el8.3.0+7866+f387f528.x86_64</t>
  </si>
  <si>
    <t>policycoreutils-2.9-9.0.1.el8.x86_64</t>
  </si>
  <si>
    <t>policycoreutils-python-utils-2.9-9.0.1.el8.noarch</t>
  </si>
  <si>
    <t>polkit-0.115-11.0.1.el8.x86_64</t>
  </si>
  <si>
    <t>polkit-libs-0.115-11.0.1.el8.x86_64</t>
  </si>
  <si>
    <t>polkit-pkla-compat-0.1-12.el8.x86_64</t>
  </si>
  <si>
    <t>popt-1.16-14.el8.x86_64</t>
  </si>
  <si>
    <t>prefixdevname-0.1.0-6.el8.x86_64</t>
  </si>
  <si>
    <t>procps-ng-3.3.15-3.el8.x86_64</t>
  </si>
  <si>
    <t>protobuf-c-1.3.0-4.el8.x86_64</t>
  </si>
  <si>
    <t>psacct-6.6.3-4.el8.x86_64</t>
  </si>
  <si>
    <t>psmisc-23.1-5.el8.x86_64</t>
  </si>
  <si>
    <t>publicsuffix-list-dafsa-20180723-1.el8.noarch</t>
  </si>
  <si>
    <t>python3-asn1crypto-0.24.0-3.el8.noarch</t>
  </si>
  <si>
    <t>python3-audit-3.0-0.17.20191104git1c2f876.el8.x86_64</t>
  </si>
  <si>
    <t>python3-bind-9.11.20-5.el8.noarch</t>
  </si>
  <si>
    <t>python3-cairo-1.16.3-6.el8.x86_64</t>
  </si>
  <si>
    <t>python3-cffi-1.11.5-5.el8.x86_64</t>
  </si>
  <si>
    <t>python3-configobj-5.0.6-11.el8.noarch</t>
  </si>
  <si>
    <t>python3-configshell-1.1.28-1.0.1.el8.noarch</t>
  </si>
  <si>
    <t>python3-cryptography-2.3-3.el8.x86_64</t>
  </si>
  <si>
    <t>python3-dateutil-2.6.1-6.el8.noarch</t>
  </si>
  <si>
    <t>python3-dbus-1.2.4-15.el8.x86_64</t>
  </si>
  <si>
    <t>python3-decorator-4.2.1-2.el8.noarch</t>
  </si>
  <si>
    <t>python3-dmidecode-3.12.2-15.el8.x86_64</t>
  </si>
  <si>
    <t>python3-dnf-4.2.23-4.el8.noarch</t>
  </si>
  <si>
    <t>python3-dnf-plugin-spacewalk-2.8.5-11.0.2.module+el8.3.0+7814+aac1f1cb.noarch</t>
  </si>
  <si>
    <t>python3-dnf-plugins-core-4.0.17-5.el8.noarch</t>
  </si>
  <si>
    <t>python3-firewall-0.8.2-2.0.1.el8.noarch</t>
  </si>
  <si>
    <t>python3-gobject-3.28.3-2.el8.x86_64</t>
  </si>
  <si>
    <t>python3-gobject-base-3.28.3-2.el8.x86_64</t>
  </si>
  <si>
    <t>python3-gpg-1.13.1-3.el8.x86_64</t>
  </si>
  <si>
    <t>python3-hawkey-0.48.0-5.0.1.el8.x86_64</t>
  </si>
  <si>
    <t>python3-hwdata-2.3.6-3.el8.noarch</t>
  </si>
  <si>
    <t>python3-idna-2.5-5.el8.noarch</t>
  </si>
  <si>
    <t>python3-kmod-0.9-20.el8.x86_64</t>
  </si>
  <si>
    <t>python3-libcomps-0.1.11-4.el8.x86_64</t>
  </si>
  <si>
    <t>python3-libdnf-0.48.0-5.0.1.el8.x86_64</t>
  </si>
  <si>
    <t>python3-librepo-1.12.0-2.el8.x86_64</t>
  </si>
  <si>
    <t>python3-libs-3.6.8-31.0.1.el8.x86_64</t>
  </si>
  <si>
    <t>python3-libselinux-2.9-3.el8.x86_64</t>
  </si>
  <si>
    <t>python3-libsemanage-2.9-3.el8.x86_64</t>
  </si>
  <si>
    <t>python3-libstoragemgmt-1.8.3-2.el8.noarch</t>
  </si>
  <si>
    <t>python3-libstoragemgmt-clibs-1.8.3-2.el8.x86_64</t>
  </si>
  <si>
    <t>python3-libxml2-2.9.7-8.0.1.el8.x86_64</t>
  </si>
  <si>
    <t>python3-linux-procfs-0.6.2-2.el8.noarch</t>
  </si>
  <si>
    <t>python3-netifaces-0.10.6-4.el8.x86_64</t>
  </si>
  <si>
    <t>python3-newt-0.52.20-11.el8.x86_64</t>
  </si>
  <si>
    <t>python3-nftables-0.9.3-16.el8.x86_64</t>
  </si>
  <si>
    <t>python3-perf-4.18.0-240.el8.x86_64</t>
  </si>
  <si>
    <t>python3-pip-wheel-9.0.3-18.el8.noarch</t>
  </si>
  <si>
    <t>python3-ply-3.9-8.el8.noarch</t>
  </si>
  <si>
    <t>python3-policycoreutils-2.9-9.0.1.el8.noarch</t>
  </si>
  <si>
    <t>python3-pyOpenSSL-18.0.0-1.el8.noarch</t>
  </si>
  <si>
    <t>python3-pycparser-2.14-14.el8.noarch</t>
  </si>
  <si>
    <t>python3-pydbus-0.6.0-5.el8.noarch</t>
  </si>
  <si>
    <t>python3-pyparsing-2.1.10-7.el8.noarch</t>
  </si>
  <si>
    <t>python3-pyudev-0.21.0-7.el8.noarch</t>
  </si>
  <si>
    <t>python3-pyyaml-3.12-12.el8.x86_64</t>
  </si>
  <si>
    <t>python3-rhn-check-2.8.16-13.0.3.module+el8.3.0+7814+aac1f1cb.x86_64</t>
  </si>
  <si>
    <t>python3-rhn-client-tools-2.8.16-13.0.3.module+el8.3.0+7814+aac1f1cb.x86_64</t>
  </si>
  <si>
    <t>python3-rhn-setup-2.8.16-13.0.3.module+el8.3.0+7814+aac1f1cb.x86_64</t>
  </si>
  <si>
    <t>python3-rhnlib-2.8.6-8.0.1.module+el8.3.0+7814+aac1f1cb.noarch</t>
  </si>
  <si>
    <t>python3-rpm-4.14.3-4.el8.x86_64</t>
  </si>
  <si>
    <t>python3-schedutils-0.6-6.el8.x86_64</t>
  </si>
  <si>
    <t>python3-setools-4.3.0-2.el8.x86_64</t>
  </si>
  <si>
    <t>python3-setuptools-wheel-39.2.0-6.el8.noarch</t>
  </si>
  <si>
    <t>python3-six-1.11.0-8.el8.noarch</t>
  </si>
  <si>
    <t>python3-slip-0.6.4-11.el8.noarch</t>
  </si>
  <si>
    <t>python3-slip-dbus-0.6.4-11.el8.noarch</t>
  </si>
  <si>
    <t>python3-sssdconfig-2.3.0-9.0.1.el8.noarch</t>
  </si>
  <si>
    <t>python3-systemd-234-8.el8.x86_64</t>
  </si>
  <si>
    <t>python3-unbound-1.7.3-14.el8.x86_64</t>
  </si>
  <si>
    <t>python3-urwid-1.3.1-4.el8.x86_64</t>
  </si>
  <si>
    <t>quota-4.04-10.el8.x86_64</t>
  </si>
  <si>
    <t>quota-nls-4.04-10.el8.noarch</t>
  </si>
  <si>
    <t>readline-7.0-10.el8.x86_64</t>
  </si>
  <si>
    <t>realmd-0.16.3-19.el8.x86_64</t>
  </si>
  <si>
    <t>redhat-release-8.3-1.0.0.1.el8.x86_64</t>
  </si>
  <si>
    <t>rhn-check-2.8.16-13.0.3.module+el8.3.0+7814+aac1f1cb.x86_64</t>
  </si>
  <si>
    <t>rhn-client-tools-2.8.16-13.0.3.module+el8.3.0+7814+aac1f1cb.x86_64</t>
  </si>
  <si>
    <t>rhn-setup-2.8.16-13.0.3.module+el8.3.0+7814+aac1f1cb.x86_64</t>
  </si>
  <si>
    <t>rhnlib-2.8.6-8.0.1.module+el8.3.0+7814+aac1f1cb.noarch</t>
  </si>
  <si>
    <t>rhnsd-5.0.35-3.0.1.module+el8.3.0+7814+aac1f1cb.x86_64</t>
  </si>
  <si>
    <t>rng-tools-6.8-3.el8.x86_64</t>
  </si>
  <si>
    <t>rootfiles-8.1-22.el8.noarch</t>
  </si>
  <si>
    <t>rpm-4.14.3-4.el8.x86_64</t>
  </si>
  <si>
    <t>rpm-build-libs-4.14.3-4.el8.x86_64</t>
  </si>
  <si>
    <t>rpm-libs-4.14.3-4.el8.x86_64</t>
  </si>
  <si>
    <t>rpm-plugin-selinux-4.14.3-4.el8.x86_64</t>
  </si>
  <si>
    <t>rpm-plugin-systemd-inhibit-4.14.3-4.el8.x86_64</t>
  </si>
  <si>
    <t>rsync-3.1.3-9.el8.x86_64</t>
  </si>
  <si>
    <t>rsyslog-8.1911.0-6.el8.x86_64</t>
  </si>
  <si>
    <t>rsyslog-gnutls-8.1911.0-6.el8.x86_64</t>
  </si>
  <si>
    <t>rsyslog-gssapi-8.1911.0-6.el8.x86_64</t>
  </si>
  <si>
    <t>rsyslog-relp-8.1911.0-6.el8.x86_64</t>
  </si>
  <si>
    <t>runc-1.0.0-68.rc92.module+el8.3.0+7866+f387f528.x86_64</t>
  </si>
  <si>
    <t>samba-client-libs-4.12.3-12.el8.3.x86_64</t>
  </si>
  <si>
    <t>samba-common-4.12.3-12.el8.3.noarch</t>
  </si>
  <si>
    <t>samba-common-libs-4.12.3-12.el8.3.x86_64</t>
  </si>
  <si>
    <t>sed-4.5-2.el8.x86_64</t>
  </si>
  <si>
    <t>selinux-policy-3.14.3-54.0.1.el8.noarch</t>
  </si>
  <si>
    <t>selinux-policy-targeted-3.14.3-54.0.1.el8.noarch</t>
  </si>
  <si>
    <t>setroubleshoot-plugins-3.3.13-1.0.1.el8.noarch</t>
  </si>
  <si>
    <t>setroubleshoot-server-3.3.24-1.0.1.el8.x86_64</t>
  </si>
  <si>
    <t>setup-2.12.2-6.el8.noarch</t>
  </si>
  <si>
    <t>sg3_utils-1.44-5.el8.x86_64</t>
  </si>
  <si>
    <t>sg3_utils-libs-1.44-5.el8.x86_64</t>
  </si>
  <si>
    <t>shadow-utils-4.6-11.el8.x86_64</t>
  </si>
  <si>
    <t>shared-mime-info-1.9-3.el8.x86_64</t>
  </si>
  <si>
    <t>slang-2.3.2-3.el8.x86_64</t>
  </si>
  <si>
    <t>slirp4netns-1.1.4-2.module+el8.3.0+7866+f387f528.x86_64</t>
  </si>
  <si>
    <t>smartmontools-7.1-1.el8.x86_64</t>
  </si>
  <si>
    <t>snappy-1.1.8-3.el8.x86_64</t>
  </si>
  <si>
    <t>sos-3.9.1-6.0.1.el8.noarch</t>
  </si>
  <si>
    <t>sqlite-3.26.0-11.el8.x86_64</t>
  </si>
  <si>
    <t>sqlite-libs-3.26.0-11.el8.x86_64</t>
  </si>
  <si>
    <t>squashfs-tools-4.3-19.el8.x86_64</t>
  </si>
  <si>
    <t>sscg-2.3.3-14.el8.x86_64</t>
  </si>
  <si>
    <t>sssd-2.3.0-9.0.1.el8.x86_64</t>
  </si>
  <si>
    <t>sssd-ad-2.3.0-9.0.1.el8.x86_64</t>
  </si>
  <si>
    <t>sssd-client-2.3.0-9.0.1.el8.x86_64</t>
  </si>
  <si>
    <t>sssd-common-2.3.0-9.0.1.el8.x86_64</t>
  </si>
  <si>
    <t>sssd-common-pac-2.3.0-9.0.1.el8.x86_64</t>
  </si>
  <si>
    <t>sssd-ipa-2.3.0-9.0.1.el8.x86_64</t>
  </si>
  <si>
    <t>sssd-kcm-2.3.0-9.0.1.el8.x86_64</t>
  </si>
  <si>
    <t>sssd-krb5-2.3.0-9.0.1.el8.x86_64</t>
  </si>
  <si>
    <t>sssd-krb5-common-2.3.0-9.0.1.el8.x86_64</t>
  </si>
  <si>
    <t>sssd-ldap-2.3.0-9.0.1.el8.x86_64</t>
  </si>
  <si>
    <t>sssd-nfs-idmap-2.3.0-9.0.1.el8.x86_64</t>
  </si>
  <si>
    <t>sssd-proxy-2.3.0-9.0.1.el8.x86_64</t>
  </si>
  <si>
    <t>strace-5.1-1.el8.x86_64</t>
  </si>
  <si>
    <t>sudo-1.8.29-6.el8.x86_64</t>
  </si>
  <si>
    <t>symlinks-1.4-19.el8.x86_64</t>
  </si>
  <si>
    <t>systemd-239-40.0.1.el8.x86_64</t>
  </si>
  <si>
    <t>systemd-libs-239-40.0.1.el8.x86_64</t>
  </si>
  <si>
    <t>systemd-pam-239-40.0.1.el8.x86_64</t>
  </si>
  <si>
    <t>systemd-udev-239-40.0.1.el8.x86_64</t>
  </si>
  <si>
    <t>tar-1.30-5.el8.x86_64</t>
  </si>
  <si>
    <t>tcpdump-4.9.3-1.el8.x86_64</t>
  </si>
  <si>
    <t>teamd-1.31-2.el8.x86_64</t>
  </si>
  <si>
    <t>time-1.9-3.el8.x86_64</t>
  </si>
  <si>
    <t>timedatex-0.5-3.el8.x86_64</t>
  </si>
  <si>
    <t>tpm2-tools-4.1.1-1.el8.x86_64</t>
  </si>
  <si>
    <t>tpm2-tss-2.3.2-2.el8.x86_64</t>
  </si>
  <si>
    <t>tree-1.7.0-15.el8.x86_64</t>
  </si>
  <si>
    <t>trousers-0.3.14-4.el8.x86_64</t>
  </si>
  <si>
    <t>trousers-lib-0.3.14-4.el8.x86_64</t>
  </si>
  <si>
    <t>tuned-2.14.0-3.0.1.el8.noarch</t>
  </si>
  <si>
    <t>tzdata-2020a-1.el8.noarch</t>
  </si>
  <si>
    <t>udisks2-2.9.0-3.el8.x86_64</t>
  </si>
  <si>
    <t>udisks2-iscsi-2.9.0-3.el8.x86_64</t>
  </si>
  <si>
    <t>udisks2-lvm2-2.9.0-3.el8.x86_64</t>
  </si>
  <si>
    <t>unbound-libs-1.7.3-14.el8.x86_64</t>
  </si>
  <si>
    <t>unzip-6.0-43.el8.x86_64</t>
  </si>
  <si>
    <t>usb_modeswitch-2.5.2-1.el8.x86_64</t>
  </si>
  <si>
    <t>usb_modeswitch-data-20191128-1.el8.noarch</t>
  </si>
  <si>
    <t>usbutils-010-3.el8.x86_64</t>
  </si>
  <si>
    <t>usermode-1.113-1.el8.x86_64</t>
  </si>
  <si>
    <t>userspace-rcu-0.10.1-2.el8.x86_64</t>
  </si>
  <si>
    <t>util-linux-2.32.1-24.el8.x86_64</t>
  </si>
  <si>
    <t>util-linux-user-2.32.1-24.el8.x86_64</t>
  </si>
  <si>
    <t>vdo-6.2.3.114-14.el8.x86_64</t>
  </si>
  <si>
    <t>vim-common-8.0.1763-15.0.1.el8.x86_64</t>
  </si>
  <si>
    <t>vim-enhanced-8.0.1763-15.0.1.el8.x86_64</t>
  </si>
  <si>
    <t>vim-filesystem-8.0.1763-15.0.1.el8.noarch</t>
  </si>
  <si>
    <t>vim-minimal-8.0.1763-15.0.1.el8.x86_64</t>
  </si>
  <si>
    <t>virt-what-1.18-6.el8.x86_64</t>
  </si>
  <si>
    <t>volume_key-libs-0.3.11-5.el8.x86_64</t>
  </si>
  <si>
    <t>wget-1.19.5-10.0.1.el8.x86_64</t>
  </si>
  <si>
    <t>which-2.21-12.el8.x86_64</t>
  </si>
  <si>
    <t>words-3.0-28.el8.noarch</t>
  </si>
  <si>
    <t>xdg-utils-1.1.2-5.el8.noarch</t>
  </si>
  <si>
    <t>xfsdump-3.1.8-2.el8.x86_64</t>
  </si>
  <si>
    <t>xfsprogs-5.0.0-4.el8.x86_64</t>
  </si>
  <si>
    <t>xkeyboard-config-2.28-1.el8.noarch</t>
  </si>
  <si>
    <t>xz-5.2.4-3.el8.x86_64</t>
  </si>
  <si>
    <t>xz-libs-5.2.4-3.el8.x86_64</t>
  </si>
  <si>
    <t>yum-4.2.23-4.el8.noarch</t>
  </si>
  <si>
    <t>zip-3.0-23.el8.x86_64</t>
  </si>
  <si>
    <t>zlib-1.2.11-16.el8_2.x86_64</t>
  </si>
  <si>
    <t>※ Hyper-V上の仮想マシンで取得したので、物理マシンでは結果が異なるはず</t>
    <rPh sb="9" eb="10">
      <t>ジョウ</t>
    </rPh>
    <rPh sb="11" eb="13">
      <t>カソウ</t>
    </rPh>
    <rPh sb="17" eb="19">
      <t>シュトク</t>
    </rPh>
    <rPh sb="24" eb="26">
      <t>ブツリ</t>
    </rPh>
    <rPh sb="31" eb="33">
      <t>ケッカ</t>
    </rPh>
    <rPh sb="34" eb="35">
      <t>コト</t>
    </rPh>
    <phoneticPr fontId="1"/>
  </si>
  <si>
    <t># (Server) rpm -qa | LANG=C sort</t>
    <phoneticPr fontId="1"/>
  </si>
  <si>
    <t># (Minimal Install) rpm -qa | LANG=C sort</t>
    <phoneticPr fontId="1"/>
  </si>
  <si>
    <t>protected package</t>
    <phoneticPr fontId="1"/>
  </si>
  <si>
    <t>※ 削除失敗</t>
    <rPh sb="2" eb="4">
      <t>サクジョ</t>
    </rPh>
    <rPh sb="4" eb="6">
      <t>シッパイ</t>
    </rPh>
    <phoneticPr fontId="1"/>
  </si>
  <si>
    <t>備考</t>
    <rPh sb="0" eb="2">
      <t>ビコウ</t>
    </rPh>
    <phoneticPr fontId="1"/>
  </si>
  <si>
    <t>Hyper-V専用？</t>
    <rPh sb="7" eb="9">
      <t>センヨウ</t>
    </rPh>
    <phoneticPr fontId="1"/>
  </si>
  <si>
    <t>※ 「Troubleshooting」（Rescueモード）を選び、オフライン・バックアップからのリストアを実行することになる</t>
    <rPh sb="31" eb="32">
      <t>エラ</t>
    </rPh>
    <rPh sb="54" eb="56">
      <t>ジッコウ</t>
    </rPh>
    <phoneticPr fontId="1"/>
  </si>
  <si>
    <t>※ インストーラ起動時にネットワーク設定してしなかった場合、指定したが動かなかった場合の設定例</t>
    <rPh sb="44" eb="46">
      <t>セッテイ</t>
    </rPh>
    <rPh sb="46" eb="47">
      <t>レイ</t>
    </rPh>
    <phoneticPr fontId="1"/>
  </si>
  <si>
    <t>※ GPT ではなく、MBR とする。2TB 以上の HDD 利用予定がない。</t>
    <rPh sb="23" eb="25">
      <t>イジョウ</t>
    </rPh>
    <rPh sb="31" eb="33">
      <t>リヨウ</t>
    </rPh>
    <rPh sb="33" eb="35">
      <t>ヨテイ</t>
    </rPh>
    <phoneticPr fontId="1"/>
  </si>
  <si>
    <t>※ GPT の場合、gdisk や parted コマンドを使うことになる。</t>
    <rPh sb="7" eb="9">
      <t>バアイ</t>
    </rPh>
    <rPh sb="30" eb="31">
      <t>ツカ</t>
    </rPh>
    <phoneticPr fontId="1"/>
  </si>
  <si>
    <t>mkfs.xfs -f /dev/disk/by-partuuid/00000001-01</t>
  </si>
  <si>
    <t>xfs_admin -L boot -U 00000000-0001-0001-0000-000000000000 /dev/disk/by-partuuid/00000001-01</t>
  </si>
  <si>
    <t>※ IDを固定化しておくと、以下の手順でパーティション名を環境依存せずに利用可能となる</t>
    <rPh sb="5" eb="8">
      <t>コテイカ</t>
    </rPh>
    <rPh sb="14" eb="16">
      <t>イカ</t>
    </rPh>
    <rPh sb="17" eb="19">
      <t>テジュン</t>
    </rPh>
    <rPh sb="27" eb="28">
      <t>メイ</t>
    </rPh>
    <rPh sb="29" eb="31">
      <t>カンキョウ</t>
    </rPh>
    <rPh sb="31" eb="33">
      <t>イゾン</t>
    </rPh>
    <rPh sb="36" eb="38">
      <t>リヨウ</t>
    </rPh>
    <rPh sb="38" eb="40">
      <t>カノウ</t>
    </rPh>
    <phoneticPr fontId="1"/>
  </si>
  <si>
    <t>※ UUID について、セキュリティとは無関係。リストア手順を環境依存しない記述とするため、一意な指定値にしている。</t>
    <rPh sb="20" eb="23">
      <t>ムカンケイ</t>
    </rPh>
    <rPh sb="28" eb="30">
      <t>テジュン</t>
    </rPh>
    <rPh sb="31" eb="33">
      <t>カンキョウ</t>
    </rPh>
    <rPh sb="33" eb="35">
      <t>イゾン</t>
    </rPh>
    <rPh sb="38" eb="40">
      <t>キジュツ</t>
    </rPh>
    <rPh sb="46" eb="48">
      <t>イチイ</t>
    </rPh>
    <rPh sb="49" eb="51">
      <t>シテイ</t>
    </rPh>
    <rPh sb="51" eb="52">
      <t>チ</t>
    </rPh>
    <phoneticPr fontId="1"/>
  </si>
  <si>
    <t># Luks用パスフレーズ生成(何度か実行して、最後に実行したものを選ぶ。先頭、末尾の半角空白は避ける。このパスフレーズを失くすとアクセスできなくなる。漏洩すると暗号化した意味がなくなる)</t>
    <rPh sb="6" eb="7">
      <t>ヨウ</t>
    </rPh>
    <rPh sb="24" eb="26">
      <t>サイゴ</t>
    </rPh>
    <rPh sb="27" eb="29">
      <t>ジッコウ</t>
    </rPh>
    <rPh sb="61" eb="62">
      <t>ナ</t>
    </rPh>
    <rPh sb="76" eb="78">
      <t>ロウエイ</t>
    </rPh>
    <rPh sb="81" eb="84">
      <t>アンゴウカ</t>
    </rPh>
    <rPh sb="86" eb="88">
      <t>イミ</t>
    </rPh>
    <phoneticPr fontId="1"/>
  </si>
  <si>
    <t># ※ sudo passwd root -d を実行するとパスワード無しで root になれるので NG。</t>
    <phoneticPr fontId="1"/>
  </si>
  <si>
    <t>※ バックアップ関連作業に必要</t>
    <rPh sb="8" eb="10">
      <t>カンレン</t>
    </rPh>
    <rPh sb="10" eb="12">
      <t>サギョウ</t>
    </rPh>
    <rPh sb="13" eb="15">
      <t>ヒツヨウ</t>
    </rPh>
    <phoneticPr fontId="1"/>
  </si>
  <si>
    <t>base64 -di &lt;&lt; 'EOF' | sudo tee /usr/lib/dracut/modules.d/46sshd/to_console.gz &gt; /dev/null</t>
  </si>
  <si>
    <t>sudo gunzip /usr/lib/dracut/modules.d/46sshd/to_console.gz</t>
  </si>
  <si>
    <t>sudo chmod 755 /usr/lib/dracut/modules.d/46sshd/to_console</t>
  </si>
  <si>
    <t>※ gccがインストールされているOracle Linux 8 環境で以下を実行すると左の文字列が得られる。</t>
    <rPh sb="32" eb="34">
      <t>カンキョウ</t>
    </rPh>
    <rPh sb="35" eb="37">
      <t>イカ</t>
    </rPh>
    <rPh sb="38" eb="40">
      <t>ジッコウ</t>
    </rPh>
    <rPh sb="43" eb="44">
      <t>ヒダリ</t>
    </rPh>
    <rPh sb="45" eb="48">
      <t>モジレツ</t>
    </rPh>
    <rPh sb="49" eb="50">
      <t>エ</t>
    </rPh>
    <phoneticPr fontId="1"/>
  </si>
  <si>
    <t>cat &lt;&lt; 'EOF' | tee to_console.c</t>
  </si>
  <si>
    <t>#include &lt;sys/ioctl.h&gt;</t>
  </si>
  <si>
    <t>#include &lt;stdio.h&gt;</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</si>
  <si>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</si>
  <si>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</si>
  <si>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</si>
  <si>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</si>
  <si>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</si>
  <si>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</si>
  <si>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</si>
  <si>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</si>
  <si>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</si>
  <si>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xml:space="preserve">    int rv = ioctl(fd, TIOCSTI, str);</t>
  </si>
  <si>
    <t xml:space="preserve">    if (rv &lt; 0) {</t>
  </si>
  <si>
    <t xml:space="preserve">      perror("ioctl(TIOCSTI)");</t>
  </si>
  <si>
    <t xml:space="preserve">      return 2;</t>
  </si>
  <si>
    <t xml:space="preserve">    }</t>
  </si>
  <si>
    <t xml:space="preserve">  close(fd);</t>
  </si>
  <si>
    <t xml:space="preserve">  return 0;</t>
  </si>
  <si>
    <t>gzip to_console</t>
  </si>
  <si>
    <t>echo "base64 -di &lt;&lt; 'EOF' | sudo tee /usr/lib/dracut/modules.d/46sshd/to_console.gz &gt; /dev/null"; \</t>
  </si>
  <si>
    <t>base64 to_console.gz; \</t>
  </si>
  <si>
    <t>echo EOF; \</t>
  </si>
  <si>
    <t>echo sudo gunzip /usr/lib/dracut/modules.d/46sshd/to_console.gz; \</t>
  </si>
  <si>
    <t>echo sudo chmod 755 /usr/lib/dracut/modules.d/46sshd/to_console</t>
  </si>
  <si>
    <t>※ このソースは、以下のサイトを参考に作りました</t>
    <rPh sb="9" eb="11">
      <t>イカ</t>
    </rPh>
    <rPh sb="16" eb="18">
      <t>サンコウ</t>
    </rPh>
    <rPh sb="19" eb="20">
      <t>ツク</t>
    </rPh>
    <phoneticPr fontId="1"/>
  </si>
  <si>
    <t># http://roosbertl.blogspot.jp/2012/12/centos6-disk-encryption-with-remote.html</t>
    <phoneticPr fontId="1"/>
  </si>
  <si>
    <t>cat &lt;&lt; 'EOF' | sudo tee /usr/lib/dracut/modules.d/46sshd/tty-ask-passphrase</t>
  </si>
  <si>
    <t>echo</t>
  </si>
  <si>
    <t>/bin/sleep 3</t>
  </si>
  <si>
    <t>/bin/cat /dev/vcs1</t>
  </si>
  <si>
    <t>/root/to_console $(echo -ne "$pass\r")</t>
  </si>
  <si>
    <t>※ パスフレーズにNULL文字が含まれていた場合には対応していません。</t>
    <rPh sb="13" eb="15">
      <t>モジ</t>
    </rPh>
    <rPh sb="16" eb="17">
      <t>フク</t>
    </rPh>
    <rPh sb="22" eb="24">
      <t>バアイ</t>
    </rPh>
    <rPh sb="26" eb="28">
      <t>タイオウ</t>
    </rPh>
    <phoneticPr fontId="1"/>
  </si>
  <si>
    <t># ls -l /boot/</t>
    <phoneticPr fontId="1"/>
  </si>
  <si>
    <t># sudo rm /boot/initramfs-*~</t>
    <phoneticPr fontId="1"/>
  </si>
  <si>
    <t>cat &lt;&lt; 'EOF' | sudo tee /usr/lib/dracut/modules.d/46sshd/offlinebackup</t>
  </si>
  <si>
    <t xml:space="preserve">  read -sp "luks Passphrase: " pass</t>
  </si>
  <si>
    <t>cleanup() {</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</si>
  <si>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</si>
  <si>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</si>
  <si>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</si>
  <si>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</si>
  <si>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</si>
  <si>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</si>
  <si>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</si>
  <si>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</si>
  <si>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</si>
  <si>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 -e /dev/mapper/vg0-root ] || cleanup 103</t>
  </si>
  <si>
    <t>mount -t xfs /dev/mapper/vg0-root /sysroot || cleanup 104</t>
  </si>
  <si>
    <t>mount -t xfs /dev/disk/by-label/boot /sysroot/boot || cleanup 105</t>
  </si>
  <si>
    <t>cleanup 0</t>
  </si>
  <si>
    <t>echo 'reboot now!!'</t>
  </si>
  <si>
    <t>sleep 3</t>
  </si>
  <si>
    <t>sudo chmod 755 /usr/lib/dracut/modules.d/46sshd/offlinebackup</t>
  </si>
  <si>
    <t xml:space="preserve"># </t>
    <phoneticPr fontId="1"/>
  </si>
  <si>
    <t># バックアップ完了後、強制再起動となる。</t>
    <rPh sb="8" eb="10">
      <t>カンリョウ</t>
    </rPh>
    <rPh sb="10" eb="11">
      <t>ゴ</t>
    </rPh>
    <rPh sb="12" eb="14">
      <t>キョウセイ</t>
    </rPh>
    <rPh sb="14" eb="17">
      <t>サイキドウ</t>
    </rPh>
    <phoneticPr fontId="1"/>
  </si>
  <si>
    <t>/root/tty-ask-passphrase</t>
    <phoneticPr fontId="1"/>
  </si>
  <si>
    <t>※ 鍵を保持しているクライアントからの接続、実行の場合、以下のような方法で自動実行も可能</t>
    <rPh sb="2" eb="3">
      <t>カギ</t>
    </rPh>
    <rPh sb="4" eb="6">
      <t>ホジ</t>
    </rPh>
    <rPh sb="19" eb="21">
      <t>セツゾク</t>
    </rPh>
    <rPh sb="22" eb="24">
      <t>ジッコウ</t>
    </rPh>
    <rPh sb="25" eb="27">
      <t>バアイ</t>
    </rPh>
    <rPh sb="28" eb="30">
      <t>イカ</t>
    </rPh>
    <rPh sb="34" eb="36">
      <t>ホウホウ</t>
    </rPh>
    <rPh sb="37" eb="39">
      <t>ジドウ</t>
    </rPh>
    <rPh sb="39" eb="41">
      <t>ジッコウ</t>
    </rPh>
    <rPh sb="42" eb="44">
      <t>カノウ</t>
    </rPh>
    <phoneticPr fontId="1"/>
  </si>
  <si>
    <t># 上矢印を押下すると履歴に登録されている以下のコマンドが現れるので実行</t>
    <rPh sb="2" eb="3">
      <t>ウエ</t>
    </rPh>
    <rPh sb="3" eb="5">
      <t>ヤジルシ</t>
    </rPh>
    <rPh sb="6" eb="8">
      <t>オウカ</t>
    </rPh>
    <rPh sb="11" eb="13">
      <t>リレキ</t>
    </rPh>
    <rPh sb="14" eb="16">
      <t>トウロク</t>
    </rPh>
    <rPh sb="21" eb="23">
      <t>イカ</t>
    </rPh>
    <rPh sb="29" eb="30">
      <t>アラワ</t>
    </rPh>
    <rPh sb="34" eb="36">
      <t>ジッコウ</t>
    </rPh>
    <phoneticPr fontId="1"/>
  </si>
  <si>
    <t># 以下のコマンドでも同様</t>
    <rPh sb="2" eb="4">
      <t>イカ</t>
    </rPh>
    <rPh sb="11" eb="13">
      <t>ドウヨウ</t>
    </rPh>
    <phoneticPr fontId="1"/>
  </si>
  <si>
    <r>
      <rPr>
        <sz val="11"/>
        <rFont val="游ゴシック"/>
        <family val="3"/>
        <charset val="128"/>
        <scheme val="minor"/>
      </rPr>
      <t xml:space="preserve"># luks Passphrase: </t>
    </r>
    <r>
      <rPr>
        <b/>
        <sz val="11"/>
        <color rgb="FF0000FF"/>
        <rFont val="游ゴシック"/>
        <family val="3"/>
        <charset val="128"/>
        <scheme val="minor"/>
      </rPr>
      <t>****************************************************************************************************</t>
    </r>
    <phoneticPr fontId="1"/>
  </si>
  <si>
    <t># ■破壊</t>
  </si>
  <si>
    <t># インストーラDVDからRescueモードで起動</t>
  </si>
  <si>
    <t>#</t>
  </si>
  <si>
    <t># Troubleshooting</t>
  </si>
  <si>
    <t># Rescue a Oracle Linux system</t>
  </si>
  <si>
    <t># 3           3) Skip to Shell</t>
  </si>
  <si>
    <t># [Enter]</t>
  </si>
  <si>
    <t>fdisk -l | grep Disk</t>
  </si>
  <si>
    <t># 途中経過を見たいとき</t>
  </si>
  <si>
    <t>pkill -USR1 dd</t>
  </si>
  <si>
    <t># 書き込み完了後</t>
  </si>
  <si>
    <t>exit</t>
  </si>
  <si>
    <t># ■修復</t>
  </si>
  <si>
    <t>ip a</t>
  </si>
  <si>
    <t># ssh で接続 root / (パスワードなし)</t>
  </si>
  <si>
    <t>#### backupが存在するサーバ側から</t>
  </si>
  <si>
    <t>####</t>
  </si>
  <si>
    <t>lvm vgchange -a y vg0</t>
  </si>
  <si>
    <t>mount /dev/vg0/root /mnt/sysimage/</t>
  </si>
  <si>
    <t>mkdir /mnt/sysimage/boot/</t>
  </si>
  <si>
    <t>mount /dev/disk/by-partuuid/00000001-01 /mnt/sysimage/boot/</t>
  </si>
  <si>
    <t>mkdir /mnt/sysimage/backup/</t>
  </si>
  <si>
    <t>mount /dev/mapper/luks-backup /mnt/sysimage/backup/</t>
  </si>
  <si>
    <t>cd /mnt/sysimage/</t>
  </si>
  <si>
    <t>mount -t proc /proc /mnt/sysimage/proc</t>
  </si>
  <si>
    <t>mount -t sysfs /sys /mnt/sysimage/sys</t>
  </si>
  <si>
    <t>mount --bind /dev /mnt/sysimage/dev</t>
  </si>
  <si>
    <t>mount -t tmpfs tmpfs /mnt/sysimage/run</t>
  </si>
  <si>
    <t>chroot /mnt/sysimage/</t>
  </si>
  <si>
    <t>ls -l /dev/disk/by-partuuid/00000001-01</t>
  </si>
  <si>
    <t>umount /mnt/sysimage/run</t>
  </si>
  <si>
    <t>umount /mnt/sysimage/dev</t>
  </si>
  <si>
    <t>umount /mnt/sysimage/sys</t>
  </si>
  <si>
    <t>umount /mnt/sysimage/proc</t>
  </si>
  <si>
    <t>umount /mnt/sysimage/backup</t>
  </si>
  <si>
    <t>umount /mnt/sysimage/boot</t>
  </si>
  <si>
    <t>umount /mnt/sysimage/</t>
  </si>
  <si>
    <t>reboot</t>
  </si>
  <si>
    <t>#インストーラが起動したら、インストーラDVDを取り出し、強制リセット</t>
  </si>
  <si>
    <t># ■前提</t>
    <rPh sb="3" eb="5">
      <t>ゼンテイ</t>
    </rPh>
    <phoneticPr fontId="1"/>
  </si>
  <si>
    <t># バックアップが、対向機に存在する。</t>
    <rPh sb="10" eb="12">
      <t>タイコウ</t>
    </rPh>
    <rPh sb="12" eb="13">
      <t>キ</t>
    </rPh>
    <rPh sb="14" eb="16">
      <t>ソンザイ</t>
    </rPh>
    <phoneticPr fontId="1"/>
  </si>
  <si>
    <t># /backup/common/lvm/{disk1.cfg,disk2.cfg,vg0.cfg}</t>
    <phoneticPr fontId="1"/>
  </si>
  <si>
    <t># 別途、対向機の /backup/ をコピーし、/backup/self と /backup/peer の名前入れ替えを行う</t>
    <rPh sb="2" eb="4">
      <t>ベット</t>
    </rPh>
    <rPh sb="5" eb="7">
      <t>タイコウ</t>
    </rPh>
    <rPh sb="7" eb="8">
      <t>キ</t>
    </rPh>
    <rPh sb="54" eb="56">
      <t>ナマエ</t>
    </rPh>
    <rPh sb="56" eb="57">
      <t>イ</t>
    </rPh>
    <rPh sb="58" eb="59">
      <t>カ</t>
    </rPh>
    <rPh sb="61" eb="62">
      <t>オコナ</t>
    </rPh>
    <phoneticPr fontId="1"/>
  </si>
  <si>
    <t>sudo mkdir -p /root/.ssh/</t>
  </si>
  <si>
    <t>sudo chmod 700 /root/.ssh/</t>
  </si>
  <si>
    <t>cat &lt;&lt; 'EOF' | sudo tee /root/.ssh/authorized_keys</t>
  </si>
  <si>
    <t>cat &lt;&lt; 'EOF' | sudo tee /root/.ssh/peer</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</si>
  <si>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</si>
  <si>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</si>
  <si>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</si>
  <si>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</si>
  <si>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</si>
  <si>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</si>
  <si>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</si>
  <si>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</si>
  <si>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</si>
  <si>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</si>
  <si>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</si>
  <si>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</si>
  <si>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</si>
  <si>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</si>
  <si>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</si>
  <si>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</si>
  <si>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</si>
  <si>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</si>
  <si>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</si>
  <si>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</si>
  <si>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</si>
  <si>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</si>
  <si>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</si>
  <si>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</si>
  <si>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</si>
  <si>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</si>
  <si>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</si>
  <si>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</si>
  <si>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</si>
  <si>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</si>
  <si>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</si>
  <si>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</si>
  <si>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</si>
  <si>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</si>
  <si>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</si>
  <si>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</si>
  <si>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</si>
  <si>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</si>
  <si>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</si>
  <si>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</si>
  <si>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</si>
  <si>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</si>
  <si>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</si>
  <si>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</si>
  <si>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</si>
  <si>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</si>
  <si>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</si>
  <si>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</si>
  <si>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sudo chmod 400 /root/.ssh/peer</t>
  </si>
  <si>
    <t>+lpMCe/sjR+FJ8UrvE6WXWrq2CBQRk42f65QXa3ERiOrLX3X5+GFZc6LU/uGQNtojY7g+4</t>
  </si>
  <si>
    <t>EOF</t>
    <phoneticPr fontId="1"/>
  </si>
  <si>
    <t>※ デバイス名は環境依存、入れ替わっていることもあるので要注意。入れ替わり時は再起動してやり直した方がよい。</t>
    <rPh sb="6" eb="7">
      <t>メイ</t>
    </rPh>
    <rPh sb="8" eb="10">
      <t>カンキョウ</t>
    </rPh>
    <rPh sb="10" eb="12">
      <t>イゾン</t>
    </rPh>
    <rPh sb="13" eb="14">
      <t>イ</t>
    </rPh>
    <rPh sb="15" eb="16">
      <t>カ</t>
    </rPh>
    <rPh sb="28" eb="29">
      <t>ヨウ</t>
    </rPh>
    <rPh sb="29" eb="31">
      <t>チュウイ</t>
    </rPh>
    <rPh sb="32" eb="33">
      <t>イ</t>
    </rPh>
    <rPh sb="34" eb="35">
      <t>カ</t>
    </rPh>
    <rPh sb="37" eb="38">
      <t>ジ</t>
    </rPh>
    <rPh sb="39" eb="42">
      <t>サイキドウ</t>
    </rPh>
    <rPh sb="46" eb="47">
      <t>ナオ</t>
    </rPh>
    <rPh sb="49" eb="50">
      <t>ホウ</t>
    </rPh>
    <phoneticPr fontId="1"/>
  </si>
  <si>
    <t xml:space="preserve">Default Gateway: </t>
    <phoneticPr fontId="1"/>
  </si>
  <si>
    <t>172.28.0.1</t>
    <phoneticPr fontId="1"/>
  </si>
  <si>
    <t>※ 空欄OK</t>
    <rPh sb="2" eb="4">
      <t>クウラン</t>
    </rPh>
    <phoneticPr fontId="1"/>
  </si>
  <si>
    <t xml:space="preserve">Nic Device Name: </t>
    <phoneticPr fontId="1"/>
  </si>
  <si>
    <t>eth0</t>
    <phoneticPr fontId="1"/>
  </si>
  <si>
    <t xml:space="preserve">Peer Node Name: </t>
    <phoneticPr fontId="1"/>
  </si>
  <si>
    <t xml:space="preserve">Peer IP Address: </t>
    <phoneticPr fontId="1"/>
  </si>
  <si>
    <t xml:space="preserve">Cluster Name: </t>
    <phoneticPr fontId="1"/>
  </si>
  <si>
    <t xml:space="preserve">Node Name: </t>
    <phoneticPr fontId="1"/>
  </si>
  <si>
    <t xml:space="preserve">Domain Name: </t>
    <phoneticPr fontId="1"/>
  </si>
  <si>
    <t>example.localdm</t>
    <phoneticPr fontId="1"/>
  </si>
  <si>
    <t>sda</t>
    <phoneticPr fontId="1"/>
  </si>
  <si>
    <t>sdb</t>
    <phoneticPr fontId="1"/>
  </si>
  <si>
    <t>ip a</t>
    <phoneticPr fontId="1"/>
  </si>
  <si>
    <t>※ ディスクサイズでどちらが1台目（起動デバイス）であるかを判断する</t>
    <rPh sb="15" eb="16">
      <t>ダイ</t>
    </rPh>
    <rPh sb="16" eb="17">
      <t>メ</t>
    </rPh>
    <rPh sb="18" eb="20">
      <t>キドウ</t>
    </rPh>
    <rPh sb="30" eb="32">
      <t>ハンダン</t>
    </rPh>
    <phoneticPr fontId="1"/>
  </si>
  <si>
    <t># sgdisk --backup=disk1.gpt /dev/sda</t>
    <phoneticPr fontId="1"/>
  </si>
  <si>
    <t># sgdisk --load-backup=disk1.gpt /dev/sda</t>
    <phoneticPr fontId="1"/>
  </si>
  <si>
    <t>※ デバイス名は環境依存</t>
    <rPh sb="6" eb="7">
      <t>メイ</t>
    </rPh>
    <rPh sb="8" eb="10">
      <t>カンキョウ</t>
    </rPh>
    <rPh sb="10" eb="12">
      <t>イゾン</t>
    </rPh>
    <phoneticPr fontId="1"/>
  </si>
  <si>
    <t>※ 同セグからつなぐ場合は不要</t>
    <rPh sb="2" eb="3">
      <t>ドウ</t>
    </rPh>
    <rPh sb="10" eb="12">
      <t>バアイ</t>
    </rPh>
    <rPh sb="13" eb="15">
      <t>フヨウ</t>
    </rPh>
    <phoneticPr fontId="1"/>
  </si>
  <si>
    <t>※ 空欄の場合、1号機と2号機間の時刻同期のみとなる</t>
    <rPh sb="2" eb="4">
      <t>クウラン</t>
    </rPh>
    <rPh sb="5" eb="7">
      <t>バアイ</t>
    </rPh>
    <rPh sb="9" eb="11">
      <t>ゴウキ</t>
    </rPh>
    <rPh sb="13" eb="15">
      <t>ゴウキ</t>
    </rPh>
    <rPh sb="15" eb="16">
      <t>マ</t>
    </rPh>
    <rPh sb="17" eb="19">
      <t>ジコク</t>
    </rPh>
    <rPh sb="19" eb="21">
      <t>ドウキ</t>
    </rPh>
    <phoneticPr fontId="1"/>
  </si>
  <si>
    <r>
      <t xml:space="preserve"># </t>
    </r>
    <r>
      <rPr>
        <b/>
        <sz val="11"/>
        <color theme="1"/>
        <rFont val="游ゴシック"/>
        <family val="3"/>
        <charset val="128"/>
        <scheme val="minor"/>
      </rPr>
      <t>Please enter passphrase for disk Virtual_Disk (luks-root)!</t>
    </r>
    <r>
      <rPr>
        <sz val="11"/>
        <color theme="1"/>
        <rFont val="游ゴシック"/>
        <family val="2"/>
        <charset val="128"/>
        <scheme val="minor"/>
      </rPr>
      <t xml:space="preserve"> </t>
    </r>
    <r>
      <rPr>
        <b/>
        <sz val="11"/>
        <color rgb="FF0000FF"/>
        <rFont val="游ゴシック"/>
        <family val="3"/>
        <charset val="128"/>
        <scheme val="minor"/>
      </rPr>
      <t>****************************************************************************************************</t>
    </r>
    <phoneticPr fontId="1"/>
  </si>
  <si>
    <t>※ コピー先はメモリのみ</t>
    <rPh sb="5" eb="6">
      <t>サキ</t>
    </rPh>
    <phoneticPr fontId="1"/>
  </si>
  <si>
    <t>cat &lt;&lt; 'EOF' | sudo tee /etc/i_env</t>
    <phoneticPr fontId="1"/>
  </si>
  <si>
    <t xml:space="preserve">Cluster Index: </t>
    <phoneticPr fontId="1"/>
  </si>
  <si>
    <t xml:space="preserve">Ntp 1: </t>
    <phoneticPr fontId="1"/>
  </si>
  <si>
    <t xml:space="preserve">Ntp 2: </t>
    <phoneticPr fontId="1"/>
  </si>
  <si>
    <t xml:space="preserve">Ntp 3: </t>
    <phoneticPr fontId="1"/>
  </si>
  <si>
    <t>time1.google.com</t>
  </si>
  <si>
    <t>time2.google.com</t>
  </si>
  <si>
    <t>time3.google.com</t>
  </si>
  <si>
    <t>※ 空欄OK (NTPサーバはIPアドレスで指定すること)</t>
    <rPh sb="2" eb="4">
      <t>クウラン</t>
    </rPh>
    <rPh sb="22" eb="24">
      <t>シテイ</t>
    </rPh>
    <phoneticPr fontId="1"/>
  </si>
  <si>
    <t>※ 「time.google.com」だと、うるう秒対策不要</t>
    <rPh sb="25" eb="26">
      <t>ビョウ</t>
    </rPh>
    <rPh sb="26" eb="28">
      <t>タイサク</t>
    </rPh>
    <rPh sb="28" eb="30">
      <t>フヨウ</t>
    </rPh>
    <phoneticPr fontId="1"/>
  </si>
  <si>
    <t>ol-10</t>
    <phoneticPr fontId="1"/>
  </si>
  <si>
    <t>※ ここに、必要な変更作業を追加する。2号機用の設定に変える、他環境用の設定に変える、クリーンアップする等。</t>
    <rPh sb="6" eb="8">
      <t>ヒツヨウ</t>
    </rPh>
    <rPh sb="9" eb="11">
      <t>ヘンコウ</t>
    </rPh>
    <rPh sb="11" eb="13">
      <t>サギョウ</t>
    </rPh>
    <rPh sb="14" eb="16">
      <t>ツイカ</t>
    </rPh>
    <phoneticPr fontId="1"/>
  </si>
  <si>
    <t>a</t>
    <phoneticPr fontId="1"/>
  </si>
  <si>
    <t>s</t>
    <phoneticPr fontId="1"/>
  </si>
  <si>
    <t>b</t>
    <phoneticPr fontId="1"/>
  </si>
  <si>
    <t>c</t>
    <phoneticPr fontId="1"/>
  </si>
  <si>
    <t># 実行結果やコメント</t>
    <rPh sb="2" eb="4">
      <t>ジッコウ</t>
    </rPh>
    <rPh sb="4" eb="6">
      <t>ケッカ</t>
    </rPh>
    <phoneticPr fontId="1"/>
  </si>
  <si>
    <t>「Result, Coment]</t>
    <phoneticPr fontId="1"/>
  </si>
  <si>
    <t># 1号機で実行（1号機での話題）</t>
    <rPh sb="3" eb="4">
      <t>ゴウ</t>
    </rPh>
    <rPh sb="4" eb="5">
      <t>キ</t>
    </rPh>
    <rPh sb="6" eb="8">
      <t>ジッコウ</t>
    </rPh>
    <rPh sb="10" eb="12">
      <t>ゴウキ</t>
    </rPh>
    <rPh sb="14" eb="16">
      <t>ワダイ</t>
    </rPh>
    <phoneticPr fontId="1"/>
  </si>
  <si>
    <t># 2号機で実行（2号機での話題）</t>
    <rPh sb="3" eb="4">
      <t>ゴウ</t>
    </rPh>
    <rPh sb="4" eb="5">
      <t>キ</t>
    </rPh>
    <rPh sb="6" eb="8">
      <t>ジッコウ</t>
    </rPh>
    <rPh sb="10" eb="12">
      <t>ゴウキ</t>
    </rPh>
    <rPh sb="14" eb="16">
      <t>ワダイ</t>
    </rPh>
    <phoneticPr fontId="1"/>
  </si>
  <si>
    <t># Active機で実行（Active機での話題）</t>
    <rPh sb="8" eb="9">
      <t>キ</t>
    </rPh>
    <rPh sb="10" eb="12">
      <t>ジッコウ</t>
    </rPh>
    <phoneticPr fontId="1"/>
  </si>
  <si>
    <t># Stand-by機で実行（Stand-by機での話題）</t>
    <rPh sb="10" eb="11">
      <t>キ</t>
    </rPh>
    <rPh sb="12" eb="14">
      <t>ジッコウ</t>
    </rPh>
    <phoneticPr fontId="1"/>
  </si>
  <si>
    <t># 両方(both)で実行（両方での話題）</t>
    <rPh sb="2" eb="4">
      <t>リョウホウ</t>
    </rPh>
    <rPh sb="11" eb="13">
      <t>ジッコウ</t>
    </rPh>
    <phoneticPr fontId="1"/>
  </si>
  <si>
    <t># 条件を満たす場合のみ実行（条件を満たす場合での話題）</t>
    <rPh sb="2" eb="4">
      <t>ジョウケン</t>
    </rPh>
    <rPh sb="5" eb="6">
      <t>ミ</t>
    </rPh>
    <rPh sb="8" eb="10">
      <t>バアイ</t>
    </rPh>
    <rPh sb="12" eb="14">
      <t>ジッコウ</t>
    </rPh>
    <phoneticPr fontId="1"/>
  </si>
  <si>
    <t>[Target]</t>
    <phoneticPr fontId="1"/>
  </si>
  <si>
    <t>[Spec]</t>
    <phoneticPr fontId="1"/>
  </si>
  <si>
    <t>[その他の条件]</t>
    <rPh sb="3" eb="4">
      <t>タ</t>
    </rPh>
    <rPh sb="5" eb="7">
      <t>ジョウケン</t>
    </rPh>
    <phoneticPr fontId="1"/>
  </si>
  <si>
    <t>※ このパーティションに漏洩したら困るデータを置いてはならない</t>
    <rPh sb="12" eb="14">
      <t>ロウエイ</t>
    </rPh>
    <rPh sb="17" eb="18">
      <t>コマ</t>
    </rPh>
    <rPh sb="23" eb="24">
      <t>オ</t>
    </rPh>
    <phoneticPr fontId="1"/>
  </si>
  <si>
    <t>※ 購入する商用のサーバ証明書に合わせる</t>
    <rPh sb="2" eb="4">
      <t>コウニュウ</t>
    </rPh>
    <rPh sb="6" eb="8">
      <t>ショウヨウ</t>
    </rPh>
    <rPh sb="12" eb="15">
      <t>ショウメイショ</t>
    </rPh>
    <rPh sb="16" eb="17">
      <t>ア</t>
    </rPh>
    <phoneticPr fontId="1"/>
  </si>
  <si>
    <t>※ VIPを保持している場合のみ「Active機」</t>
    <rPh sb="6" eb="8">
      <t>ホジ</t>
    </rPh>
    <rPh sb="12" eb="14">
      <t>バアイ</t>
    </rPh>
    <rPh sb="23" eb="24">
      <t>キ</t>
    </rPh>
    <phoneticPr fontId="1"/>
  </si>
  <si>
    <t xml:space="preserve">bond0 Prefix:  </t>
    <phoneticPr fontId="1"/>
  </si>
  <si>
    <t xml:space="preserve">bond1 Prefix:  </t>
    <phoneticPr fontId="1"/>
  </si>
  <si>
    <t>bond1</t>
    <phoneticPr fontId="1"/>
  </si>
  <si>
    <t>#[Command]</t>
    <phoneticPr fontId="1"/>
  </si>
  <si>
    <t>※ 初めて接続する場合</t>
    <rPh sb="2" eb="3">
      <t>ハジ</t>
    </rPh>
    <rPh sb="5" eb="7">
      <t>セツゾク</t>
    </rPh>
    <rPh sb="9" eb="11">
      <t>バアイ</t>
    </rPh>
    <phoneticPr fontId="1"/>
  </si>
  <si>
    <t>※ 2回目以降の接続となる場合</t>
    <rPh sb="3" eb="7">
      <t>カイメイコウ</t>
    </rPh>
    <rPh sb="8" eb="10">
      <t>セツゾク</t>
    </rPh>
    <rPh sb="13" eb="15">
      <t>バアイ</t>
    </rPh>
    <phoneticPr fontId="1"/>
  </si>
  <si>
    <t>※ このホスト鍵は一時的なものなのでリストに追加する必要はない</t>
    <rPh sb="7" eb="8">
      <t>カギ</t>
    </rPh>
    <rPh sb="9" eb="12">
      <t>イチジテキ</t>
    </rPh>
    <rPh sb="22" eb="24">
      <t>ツイカ</t>
    </rPh>
    <rPh sb="26" eb="28">
      <t>ヒツヨウ</t>
    </rPh>
    <phoneticPr fontId="1"/>
  </si>
  <si>
    <t>※ 「ip address add」の略</t>
    <rPh sb="19" eb="20">
      <t>リャク</t>
    </rPh>
    <phoneticPr fontId="1"/>
  </si>
  <si>
    <t>※ 「ip route add」の略</t>
    <rPh sb="17" eb="18">
      <t>リャク</t>
    </rPh>
    <phoneticPr fontId="1"/>
  </si>
  <si>
    <t>※ 「ip address show」の略</t>
    <rPh sb="20" eb="21">
      <t>リャク</t>
    </rPh>
    <phoneticPr fontId="1"/>
  </si>
  <si>
    <r>
      <t xml:space="preserve">Disk </t>
    </r>
    <r>
      <rPr>
        <b/>
        <sz val="11"/>
        <color rgb="FF0000FF"/>
        <rFont val="游ゴシック"/>
        <family val="3"/>
        <charset val="128"/>
        <scheme val="minor"/>
      </rPr>
      <t>/dev/sda</t>
    </r>
    <r>
      <rPr>
        <sz val="11"/>
        <color theme="1"/>
        <rFont val="游ゴシック"/>
        <family val="2"/>
        <charset val="128"/>
        <scheme val="minor"/>
      </rPr>
      <t xml:space="preserve">: </t>
    </r>
    <r>
      <rPr>
        <b/>
        <sz val="11"/>
        <color theme="5" tint="-0.249977111117893"/>
        <rFont val="游ゴシック"/>
        <family val="3"/>
        <charset val="128"/>
        <scheme val="minor"/>
      </rPr>
      <t>40 GiB</t>
    </r>
    <r>
      <rPr>
        <sz val="11"/>
        <color theme="1"/>
        <rFont val="游ゴシック"/>
        <family val="2"/>
        <charset val="128"/>
        <scheme val="minor"/>
      </rPr>
      <t>, 42949672960 bytes, 83886080 sectors</t>
    </r>
    <phoneticPr fontId="1"/>
  </si>
  <si>
    <t>Disk /dev/loop0: 567.2 MiB, 594710528 bytes, 1161544 sectors</t>
    <phoneticPr fontId="1"/>
  </si>
  <si>
    <t>Disk /dev/loop1: 3 GiB, 3221225472 bytes, 6291456 sectors</t>
    <phoneticPr fontId="1"/>
  </si>
  <si>
    <t>Disk /dev/loop2: 32 GiB, 34359738368 bytes, 67108864 sectors</t>
    <phoneticPr fontId="1"/>
  </si>
  <si>
    <t>Disk /dev/mapper/live-rw: 3 GiB, 3221225472 bytes, 6291456 sectors</t>
    <phoneticPr fontId="1"/>
  </si>
  <si>
    <t>Disk /dev/mapper/live-base: 3 GiB, 3221225472 bytes, 6291456 sectors</t>
    <phoneticPr fontId="1"/>
  </si>
  <si>
    <t>Disk /dev/zram0: 1.9 GiB, 1976516608 bytes, 482548 sectors</t>
    <phoneticPr fontId="1"/>
  </si>
  <si>
    <t>fdisk -l | grep ^Disk</t>
    <phoneticPr fontId="1"/>
  </si>
  <si>
    <t>2</t>
    <phoneticPr fontId="1"/>
  </si>
  <si>
    <t>1</t>
    <phoneticPr fontId="1"/>
  </si>
  <si>
    <t>2048</t>
    <phoneticPr fontId="1"/>
  </si>
  <si>
    <t>cryptsetup luksDump /dev/disk/by-partuuid/00000001-02 luks-root</t>
  </si>
  <si>
    <t>cryptsetup luksDump /dev/disk/by-partuuid/00000002-01 luks-backup</t>
  </si>
  <si>
    <t>j=0</t>
  </si>
  <si>
    <t>for i in $(grep 'id = ' vg0.cfg)</t>
  </si>
  <si>
    <t xml:space="preserve">  i=$(echo $i | awk -F'"' '{print $2}')</t>
  </si>
  <si>
    <t xml:space="preserve">  [ "$i" ] || continue</t>
  </si>
  <si>
    <t xml:space="preserve">  j=$((j+1))</t>
  </si>
  <si>
    <t xml:space="preserve">  [ $j -eq 1 ] &amp;&amp; continue</t>
  </si>
  <si>
    <t>lvm pvcreate -f --restorefile vg0.cfg --uuid 000000-0000-0000-0000-0000-0000-000002 /dev/mapper/luks-root</t>
  </si>
  <si>
    <t>lvm vgcfgrestore -f vg0.cfg vg0</t>
  </si>
  <si>
    <t># 実行すべきコマンド（B列だけをコピーして、実行すべきコマンドのみ抽出できる。テキストエディタに貼り付け、作業はカット＆ペーストで実施）</t>
    <rPh sb="2" eb="4">
      <t>ジッコウ</t>
    </rPh>
    <rPh sb="13" eb="14">
      <t>レツ</t>
    </rPh>
    <rPh sb="23" eb="25">
      <t>ジッコウ</t>
    </rPh>
    <rPh sb="34" eb="36">
      <t>チュウシュツ</t>
    </rPh>
    <rPh sb="49" eb="50">
      <t>ハ</t>
    </rPh>
    <rPh sb="51" eb="52">
      <t>ツ</t>
    </rPh>
    <rPh sb="54" eb="56">
      <t>サギョウ</t>
    </rPh>
    <rPh sb="66" eb="68">
      <t>ジッシ</t>
    </rPh>
    <phoneticPr fontId="1"/>
  </si>
  <si>
    <t>※ GPTの場合、以下のようなコマンドを使うことになる</t>
    <rPh sb="6" eb="8">
      <t>バアイ</t>
    </rPh>
    <rPh sb="9" eb="11">
      <t>イカ</t>
    </rPh>
    <rPh sb="20" eb="21">
      <t>ツカ</t>
    </rPh>
    <phoneticPr fontId="1"/>
  </si>
  <si>
    <t xml:space="preserve">Environment Name: </t>
    <phoneticPr fontId="1"/>
  </si>
  <si>
    <t>dev</t>
    <phoneticPr fontId="1"/>
  </si>
  <si>
    <t>※ 「1」または「2」を想定</t>
    <rPh sb="12" eb="14">
      <t>ソウテイ</t>
    </rPh>
    <phoneticPr fontId="1"/>
  </si>
  <si>
    <t>pkill -USR1 dd</t>
    <phoneticPr fontId="1"/>
  </si>
  <si>
    <t>7341+0 records in</t>
  </si>
  <si>
    <t>7340+0 records out</t>
  </si>
  <si>
    <t>7696547840 bytes (7.7 GB, 7.2 GiB) copied, 121.352 s, 63.4 MB/s</t>
  </si>
  <si>
    <t>[anaconda root@localhost ~]# 7339+0 records in</t>
  </si>
  <si>
    <t>7339+0 records out</t>
  </si>
  <si>
    <t>7695499264 bytes (7.7 GB, 7.2 GiB) copied, 121.354 s, 63.4 MB/s</t>
  </si>
  <si>
    <t>[anaconda root@localhost ~]# dd: error writing '/dev/sda': No space left on device</t>
  </si>
  <si>
    <t>40961+0 records in</t>
  </si>
  <si>
    <t>40960+0 records out</t>
  </si>
  <si>
    <r>
      <t xml:space="preserve">Disk </t>
    </r>
    <r>
      <rPr>
        <b/>
        <sz val="11"/>
        <color rgb="FF0000FF"/>
        <rFont val="游ゴシック"/>
        <family val="3"/>
        <charset val="128"/>
        <scheme val="minor"/>
      </rPr>
      <t>/dev/sdb:</t>
    </r>
    <r>
      <rPr>
        <sz val="11"/>
        <color theme="1"/>
        <rFont val="游ゴシック"/>
        <family val="2"/>
        <charset val="128"/>
        <scheme val="minor"/>
      </rPr>
      <t xml:space="preserve"> 100 GiB, 107374182400 bytes, 209715200 sectors</t>
    </r>
    <phoneticPr fontId="1"/>
  </si>
  <si>
    <t>[1] 2247</t>
  </si>
  <si>
    <t>[2] 2248</t>
  </si>
  <si>
    <t>※ バックグラウンドプロセスID</t>
    <phoneticPr fontId="1"/>
  </si>
  <si>
    <t>※ 「No space left on device」というエラーがddコマンドで発生したら書き込み完了</t>
    <rPh sb="41" eb="43">
      <t>ハッセイ</t>
    </rPh>
    <rPh sb="46" eb="47">
      <t>カ</t>
    </rPh>
    <rPh sb="48" eb="49">
      <t>コ</t>
    </rPh>
    <rPh sb="50" eb="52">
      <t>カンリョウ</t>
    </rPh>
    <phoneticPr fontId="1"/>
  </si>
  <si>
    <t>※ timeコマンドにより、ddコマンドの実行時間が表示される。</t>
    <rPh sb="21" eb="23">
      <t>ジッコウ</t>
    </rPh>
    <rPh sb="23" eb="25">
      <t>ジカン</t>
    </rPh>
    <rPh sb="26" eb="28">
      <t>ヒョウジ</t>
    </rPh>
    <phoneticPr fontId="1"/>
  </si>
  <si>
    <t>※ ユーザモードで消費したCPU時間</t>
    <rPh sb="9" eb="11">
      <t>ショウヒ</t>
    </rPh>
    <rPh sb="16" eb="18">
      <t>ジカン</t>
    </rPh>
    <phoneticPr fontId="1"/>
  </si>
  <si>
    <t>※ カーネルモードで消費したCPU時間</t>
    <rPh sb="10" eb="12">
      <t>ショウヒ</t>
    </rPh>
    <rPh sb="17" eb="19">
      <t>ジカン</t>
    </rPh>
    <phoneticPr fontId="1"/>
  </si>
  <si>
    <t>42949672960 bytes (43 GB, 40 GiB) copied, 651.717 s, 65.9 MB/s</t>
  </si>
  <si>
    <t>real    10m51.748s</t>
  </si>
  <si>
    <t>user    0m0.230s</t>
  </si>
  <si>
    <t>sys     7m39.530s</t>
  </si>
  <si>
    <t>dd: error writing '/dev/sdb': No space left on device</t>
  </si>
  <si>
    <t>102401+0 records in</t>
  </si>
  <si>
    <t>102400+0 records out</t>
  </si>
  <si>
    <t>107374182400 bytes (107 GB, 100 GiB) copied, 1337.01 s, 80.3 MB/s</t>
  </si>
  <si>
    <t>real    22m17.022s</t>
  </si>
  <si>
    <t>user    0m0.587s</t>
  </si>
  <si>
    <t>sys     13m39.227s</t>
  </si>
  <si>
    <t>[1]-  Exit 1                  time dd if=/dev/urandom of=/dev/sda bs=1M</t>
  </si>
  <si>
    <t>[2]+  Exit 1                  time dd if=/dev/urandom of=/dev/sdb bs=1M</t>
  </si>
  <si>
    <t>※ バックグラウンドプロセスの終了コード</t>
    <rPh sb="15" eb="17">
      <t>シュウリョウ</t>
    </rPh>
    <phoneticPr fontId="1"/>
  </si>
  <si>
    <t>Welcome to fdisk (util-linux 2.32.1).</t>
  </si>
  <si>
    <t>Changes will remain in memory only, until you decide to write them.</t>
  </si>
  <si>
    <t>Be careful before using the write command.</t>
  </si>
  <si>
    <t xml:space="preserve">   p   primary (0 primary, 0 extended, 4 free)</t>
  </si>
  <si>
    <t xml:space="preserve">   e   extended (container for logical partitions)</t>
  </si>
  <si>
    <t>Created a new partition 1 of type 'Linux' and of size 4 GiB.</t>
  </si>
  <si>
    <t>The bootable flag on partition 1 is enabled now.</t>
  </si>
  <si>
    <t xml:space="preserve">   p   primary (1 primary, 0 extended, 3 free)</t>
  </si>
  <si>
    <t>Created a new partition 2 of type 'Linux' and of size 36 GiB.</t>
  </si>
  <si>
    <t>Units: sectors of 1 * 512 = 512 bytes</t>
  </si>
  <si>
    <t>Sector size (logical/physical): 512 bytes / 512 bytes</t>
  </si>
  <si>
    <t>I/O size (minimum/optimal): 512 bytes / 512 bytes</t>
  </si>
  <si>
    <t>Disklabel type: dos</t>
  </si>
  <si>
    <t>Device     Boot   Start      End  Sectors Size Id Type</t>
  </si>
  <si>
    <t>/dev/sda1  *       2048  8390655  8388608   4G 83 Linux</t>
  </si>
  <si>
    <t>/dev/sda2       8390656 83886079 75495424  36G 83 Linux</t>
  </si>
  <si>
    <t>Command (m for help): The partition table has been altered.</t>
  </si>
  <si>
    <t>Calling ioctl() to re-read partition table.</t>
  </si>
  <si>
    <t>Syncing disks.</t>
  </si>
  <si>
    <t>Created a new partition 1 of type 'Linux' and of size 40 GiB.</t>
  </si>
  <si>
    <r>
      <t xml:space="preserve">Command (m for help): </t>
    </r>
    <r>
      <rPr>
        <b/>
        <sz val="11"/>
        <color rgb="FF0000FF"/>
        <rFont val="游ゴシック"/>
        <family val="3"/>
        <charset val="128"/>
        <scheme val="minor"/>
      </rPr>
      <t>o</t>
    </r>
    <phoneticPr fontId="1"/>
  </si>
  <si>
    <r>
      <t xml:space="preserve">Command (m for help): </t>
    </r>
    <r>
      <rPr>
        <b/>
        <sz val="11"/>
        <color rgb="FF0000FF"/>
        <rFont val="游ゴシック"/>
        <family val="3"/>
        <charset val="128"/>
        <scheme val="minor"/>
      </rPr>
      <t>n</t>
    </r>
    <phoneticPr fontId="1"/>
  </si>
  <si>
    <t>Partition type</t>
    <phoneticPr fontId="1"/>
  </si>
  <si>
    <r>
      <t xml:space="preserve">Select (default p): </t>
    </r>
    <r>
      <rPr>
        <b/>
        <sz val="11"/>
        <color rgb="FF0000FF"/>
        <rFont val="游ゴシック"/>
        <family val="3"/>
        <charset val="128"/>
        <scheme val="minor"/>
      </rPr>
      <t>p</t>
    </r>
    <phoneticPr fontId="1"/>
  </si>
  <si>
    <r>
      <t xml:space="preserve">Partition number (1-4, default 1): </t>
    </r>
    <r>
      <rPr>
        <b/>
        <sz val="11"/>
        <color rgb="FF0000FF"/>
        <rFont val="游ゴシック"/>
        <family val="3"/>
        <charset val="128"/>
        <scheme val="minor"/>
      </rPr>
      <t>1</t>
    </r>
    <phoneticPr fontId="1"/>
  </si>
  <si>
    <r>
      <t xml:space="preserve">First sector (2048-83886079, default 2048): </t>
    </r>
    <r>
      <rPr>
        <b/>
        <sz val="11"/>
        <color rgb="FF0000FF"/>
        <rFont val="游ゴシック"/>
        <family val="3"/>
        <charset val="128"/>
        <scheme val="minor"/>
      </rPr>
      <t>2048</t>
    </r>
    <phoneticPr fontId="1"/>
  </si>
  <si>
    <r>
      <t xml:space="preserve">Last sector, +sectors or +size{K,M,G,T,P} (2048-83886079, default 83886079): </t>
    </r>
    <r>
      <rPr>
        <b/>
        <sz val="11"/>
        <color rgb="FF0000FF"/>
        <rFont val="游ゴシック"/>
        <family val="3"/>
        <charset val="128"/>
        <scheme val="minor"/>
      </rPr>
      <t>+4096M</t>
    </r>
    <phoneticPr fontId="1"/>
  </si>
  <si>
    <r>
      <t xml:space="preserve">Command (m for help): </t>
    </r>
    <r>
      <rPr>
        <b/>
        <sz val="11"/>
        <color rgb="FF0000FF"/>
        <rFont val="游ゴシック"/>
        <family val="3"/>
        <charset val="128"/>
        <scheme val="minor"/>
      </rPr>
      <t>a</t>
    </r>
    <phoneticPr fontId="1"/>
  </si>
  <si>
    <t>Selected partition 1</t>
    <phoneticPr fontId="1"/>
  </si>
  <si>
    <r>
      <t xml:space="preserve">Partition number (2-4, default 2): </t>
    </r>
    <r>
      <rPr>
        <b/>
        <sz val="11"/>
        <color rgb="FF0000FF"/>
        <rFont val="游ゴシック"/>
        <family val="3"/>
        <charset val="128"/>
        <scheme val="minor"/>
      </rPr>
      <t>2</t>
    </r>
    <phoneticPr fontId="1"/>
  </si>
  <si>
    <r>
      <t xml:space="preserve">First sector (8390656-83886079, default </t>
    </r>
    <r>
      <rPr>
        <sz val="11"/>
        <color rgb="FF0000FF"/>
        <rFont val="游ゴシック"/>
        <family val="3"/>
        <charset val="128"/>
        <scheme val="minor"/>
      </rPr>
      <t>8390656</t>
    </r>
    <r>
      <rPr>
        <sz val="11"/>
        <rFont val="游ゴシック"/>
        <family val="3"/>
        <charset val="128"/>
        <scheme val="minor"/>
      </rPr>
      <t xml:space="preserve">): </t>
    </r>
    <r>
      <rPr>
        <b/>
        <sz val="11"/>
        <color rgb="FF0000FF"/>
        <rFont val="游ゴシック"/>
        <family val="3"/>
        <charset val="128"/>
        <scheme val="minor"/>
      </rPr>
      <t>[Enter]</t>
    </r>
    <phoneticPr fontId="1"/>
  </si>
  <si>
    <r>
      <t xml:space="preserve">Last sector, +sectors or +size{K,M,G,T,P} (8390656-83886079, default </t>
    </r>
    <r>
      <rPr>
        <sz val="11"/>
        <color rgb="FF0000FF"/>
        <rFont val="游ゴシック"/>
        <family val="3"/>
        <charset val="128"/>
        <scheme val="minor"/>
      </rPr>
      <t>83886079</t>
    </r>
    <r>
      <rPr>
        <sz val="11"/>
        <rFont val="游ゴシック"/>
        <family val="3"/>
        <charset val="128"/>
        <scheme val="minor"/>
      </rPr>
      <t xml:space="preserve">): </t>
    </r>
    <r>
      <rPr>
        <b/>
        <sz val="11"/>
        <color rgb="FF0000FF"/>
        <rFont val="游ゴシック"/>
        <family val="3"/>
        <charset val="128"/>
        <scheme val="minor"/>
      </rPr>
      <t>[Enter]</t>
    </r>
    <phoneticPr fontId="1"/>
  </si>
  <si>
    <t>Disk /dev/sda: 40 GiB, 42949672960 bytes, 83886080 sectors</t>
  </si>
  <si>
    <t>Disk /dev/sda: 40 GiB, 42949672960 bytes, 83886080 sectors</t>
    <phoneticPr fontId="1"/>
  </si>
  <si>
    <r>
      <t xml:space="preserve">Command (m for help): </t>
    </r>
    <r>
      <rPr>
        <b/>
        <sz val="11"/>
        <color rgb="FF0000FF"/>
        <rFont val="游ゴシック"/>
        <family val="3"/>
        <charset val="128"/>
        <scheme val="minor"/>
      </rPr>
      <t>p</t>
    </r>
    <phoneticPr fontId="1"/>
  </si>
  <si>
    <t>The partition table has been altered.</t>
  </si>
  <si>
    <t>The partition table has been altered.</t>
    <phoneticPr fontId="1"/>
  </si>
  <si>
    <r>
      <t xml:space="preserve">Command (m for help): </t>
    </r>
    <r>
      <rPr>
        <b/>
        <sz val="11"/>
        <color rgb="FF0000FF"/>
        <rFont val="游ゴシック"/>
        <family val="3"/>
        <charset val="128"/>
        <scheme val="minor"/>
      </rPr>
      <t>w</t>
    </r>
    <phoneticPr fontId="1"/>
  </si>
  <si>
    <t>※ メモリ上のMBR初期化</t>
    <rPh sb="5" eb="6">
      <t>ジョウ</t>
    </rPh>
    <rPh sb="10" eb="13">
      <t>ショキカ</t>
    </rPh>
    <phoneticPr fontId="1"/>
  </si>
  <si>
    <t>※ メモリ上で新規パーティション作成</t>
    <rPh sb="5" eb="6">
      <t>ジョウ</t>
    </rPh>
    <rPh sb="7" eb="9">
      <t>シンキ</t>
    </rPh>
    <rPh sb="16" eb="18">
      <t>サクセイ</t>
    </rPh>
    <phoneticPr fontId="1"/>
  </si>
  <si>
    <t>※ プライマリパーティション指定</t>
    <rPh sb="14" eb="16">
      <t>シテイ</t>
    </rPh>
    <phoneticPr fontId="1"/>
  </si>
  <si>
    <t>※ パーティション番号指定</t>
    <rPh sb="9" eb="11">
      <t>バンゴウ</t>
    </rPh>
    <rPh sb="11" eb="13">
      <t>シテイ</t>
    </rPh>
    <phoneticPr fontId="1"/>
  </si>
  <si>
    <t>※ パーティションの先頭セクタ指定</t>
    <rPh sb="10" eb="12">
      <t>セントウ</t>
    </rPh>
    <rPh sb="15" eb="17">
      <t>シテイ</t>
    </rPh>
    <phoneticPr fontId="1"/>
  </si>
  <si>
    <t>※ パーティションの末尾セクタ指定、ここではセクタ数、サイズで指定も可</t>
    <rPh sb="10" eb="12">
      <t>マツビ</t>
    </rPh>
    <rPh sb="15" eb="17">
      <t>シテイ</t>
    </rPh>
    <rPh sb="25" eb="26">
      <t>スウ</t>
    </rPh>
    <rPh sb="31" eb="33">
      <t>シテイ</t>
    </rPh>
    <rPh sb="34" eb="35">
      <t>カ</t>
    </rPh>
    <phoneticPr fontId="1"/>
  </si>
  <si>
    <t>※ 起動パーティションに指定</t>
    <rPh sb="2" eb="4">
      <t>キドウ</t>
    </rPh>
    <rPh sb="12" eb="14">
      <t>シテイ</t>
    </rPh>
    <phoneticPr fontId="1"/>
  </si>
  <si>
    <t>※ パーティションが1つしかないので自動的に選ばれる</t>
    <rPh sb="18" eb="21">
      <t>ジドウテキ</t>
    </rPh>
    <rPh sb="22" eb="23">
      <t>エラ</t>
    </rPh>
    <phoneticPr fontId="1"/>
  </si>
  <si>
    <t>※ メモリ上のMBRのうち、パーティションテーブル内容を表示</t>
    <rPh sb="5" eb="6">
      <t>ジョウ</t>
    </rPh>
    <rPh sb="25" eb="27">
      <t>ナイヨウ</t>
    </rPh>
    <rPh sb="28" eb="30">
      <t>ヒョウジ</t>
    </rPh>
    <phoneticPr fontId="1"/>
  </si>
  <si>
    <t>※ メモリ上のMBRを指定デバイス先頭に書き込み</t>
    <rPh sb="5" eb="6">
      <t>ジョウ</t>
    </rPh>
    <rPh sb="11" eb="13">
      <t>シテイ</t>
    </rPh>
    <rPh sb="17" eb="19">
      <t>セントウ</t>
    </rPh>
    <rPh sb="20" eb="21">
      <t>カ</t>
    </rPh>
    <rPh sb="22" eb="23">
      <t>コ</t>
    </rPh>
    <phoneticPr fontId="1"/>
  </si>
  <si>
    <r>
      <t xml:space="preserve">Created a new DOS disklabel with disk identifier </t>
    </r>
    <r>
      <rPr>
        <sz val="11"/>
        <color rgb="FF0000FF"/>
        <rFont val="游ゴシック"/>
        <family val="3"/>
        <charset val="128"/>
        <scheme val="minor"/>
      </rPr>
      <t>0x38d54b06.</t>
    </r>
    <phoneticPr fontId="1"/>
  </si>
  <si>
    <r>
      <t xml:space="preserve">Disk identifier: </t>
    </r>
    <r>
      <rPr>
        <sz val="11"/>
        <color rgb="FF0000FF"/>
        <rFont val="游ゴシック"/>
        <family val="3"/>
        <charset val="128"/>
        <scheme val="minor"/>
      </rPr>
      <t>0x38d54b06</t>
    </r>
    <phoneticPr fontId="1"/>
  </si>
  <si>
    <r>
      <t xml:space="preserve">Created a new DOS disklabel with disk identifier </t>
    </r>
    <r>
      <rPr>
        <sz val="11"/>
        <color rgb="FF0000FF"/>
        <rFont val="游ゴシック"/>
        <family val="3"/>
        <charset val="128"/>
        <scheme val="minor"/>
      </rPr>
      <t>0xa08b7cf3</t>
    </r>
    <r>
      <rPr>
        <sz val="11"/>
        <rFont val="游ゴシック"/>
        <family val="3"/>
        <charset val="128"/>
        <scheme val="minor"/>
      </rPr>
      <t>.</t>
    </r>
    <phoneticPr fontId="1"/>
  </si>
  <si>
    <r>
      <t xml:space="preserve">Disk identifier: </t>
    </r>
    <r>
      <rPr>
        <sz val="11"/>
        <color rgb="FF0000FF"/>
        <rFont val="游ゴシック"/>
        <family val="3"/>
        <charset val="128"/>
        <scheme val="minor"/>
      </rPr>
      <t>0xa08b7cf3</t>
    </r>
    <phoneticPr fontId="1"/>
  </si>
  <si>
    <t>label: dos</t>
  </si>
  <si>
    <t>device: /dev/sda</t>
  </si>
  <si>
    <t>unit: sectors</t>
  </si>
  <si>
    <t>/dev/sda1 : start=        2048, size=     8388608, type=83, bootable</t>
  </si>
  <si>
    <t>/dev/sda2 : start=     8390656, size=    75495424, type=83</t>
  </si>
  <si>
    <r>
      <t xml:space="preserve">label-id: </t>
    </r>
    <r>
      <rPr>
        <sz val="11"/>
        <color rgb="FF0000FF"/>
        <rFont val="游ゴシック"/>
        <family val="3"/>
        <charset val="128"/>
        <scheme val="minor"/>
      </rPr>
      <t>0x38d54b06</t>
    </r>
    <phoneticPr fontId="1"/>
  </si>
  <si>
    <t>cat disk1.cfg</t>
    <phoneticPr fontId="1"/>
  </si>
  <si>
    <r>
      <t xml:space="preserve">label-id: </t>
    </r>
    <r>
      <rPr>
        <sz val="11"/>
        <color rgb="FF0000FF"/>
        <rFont val="游ゴシック"/>
        <family val="3"/>
        <charset val="128"/>
        <scheme val="minor"/>
      </rPr>
      <t>0x00000001</t>
    </r>
    <phoneticPr fontId="1"/>
  </si>
  <si>
    <t>Checking that no-one is using this disk right now ... OK</t>
  </si>
  <si>
    <t>Old situation:</t>
  </si>
  <si>
    <t>&gt;&gt;&gt; Script header accepted.</t>
  </si>
  <si>
    <t>/dev/sda1: Created a new partition 1 of type 'Linux' and of size 4 GiB.</t>
  </si>
  <si>
    <t>/dev/sda2: Created a new partition 2 of type 'Linux' and of size 36 GiB.</t>
  </si>
  <si>
    <t>/dev/sda3: Done.</t>
  </si>
  <si>
    <t>New situation:</t>
  </si>
  <si>
    <r>
      <t xml:space="preserve">&gt;&gt;&gt; Created a new DOS disklabel with disk identifier </t>
    </r>
    <r>
      <rPr>
        <sz val="11"/>
        <color rgb="FF0000FF"/>
        <rFont val="游ゴシック"/>
        <family val="3"/>
        <charset val="128"/>
        <scheme val="minor"/>
      </rPr>
      <t>0x00000001</t>
    </r>
    <r>
      <rPr>
        <sz val="11"/>
        <rFont val="游ゴシック"/>
        <family val="3"/>
        <charset val="128"/>
        <scheme val="minor"/>
      </rPr>
      <t>.</t>
    </r>
    <phoneticPr fontId="1"/>
  </si>
  <si>
    <r>
      <t xml:space="preserve">Disk identifier: </t>
    </r>
    <r>
      <rPr>
        <sz val="11"/>
        <color rgb="FF0000FF"/>
        <rFont val="游ゴシック"/>
        <family val="3"/>
        <charset val="128"/>
        <scheme val="minor"/>
      </rPr>
      <t>0x00000001</t>
    </r>
    <phoneticPr fontId="1"/>
  </si>
  <si>
    <t>/dev/disk/by-partuuid/00000001-01</t>
    <phoneticPr fontId="1"/>
  </si>
  <si>
    <t>/dev/disk/by-partuuid/00000001-02</t>
    <phoneticPr fontId="1"/>
  </si>
  <si>
    <t>/dev/disk/by-partuuid/00000002-01</t>
    <phoneticPr fontId="1"/>
  </si>
  <si>
    <t>※ 以下のシンボリックリンクをudevに自動で作ってもらうため</t>
    <rPh sb="2" eb="4">
      <t>イカ</t>
    </rPh>
    <rPh sb="20" eb="22">
      <t>ジドウ</t>
    </rPh>
    <rPh sb="23" eb="24">
      <t>ツク</t>
    </rPh>
    <phoneticPr fontId="1"/>
  </si>
  <si>
    <t># 1台目のDisk ID固定</t>
    <rPh sb="3" eb="5">
      <t>ダイメ</t>
    </rPh>
    <rPh sb="13" eb="15">
      <t>コテイ</t>
    </rPh>
    <phoneticPr fontId="1"/>
  </si>
  <si>
    <t># 2台目のDisk ID固定 (1台目と同じなので詳細は略)</t>
    <rPh sb="3" eb="5">
      <t>ダイメ</t>
    </rPh>
    <rPh sb="13" eb="15">
      <t>コテイ</t>
    </rPh>
    <rPh sb="18" eb="20">
      <t>ダイメ</t>
    </rPh>
    <rPh sb="21" eb="22">
      <t>オナ</t>
    </rPh>
    <rPh sb="26" eb="28">
      <t>ショウサイ</t>
    </rPh>
    <rPh sb="29" eb="30">
      <t>リャク</t>
    </rPh>
    <phoneticPr fontId="1"/>
  </si>
  <si>
    <t># DiskのIDを固定化の結果</t>
    <rPh sb="10" eb="13">
      <t>コテイカ</t>
    </rPh>
    <rPh sb="14" eb="16">
      <t>ケッカ</t>
    </rPh>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</si>
  <si>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-01 -&gt; ../../sda1</t>
    </r>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</si>
  <si>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-02 -&gt; ../../sda2</t>
    </r>
    <phoneticPr fontId="1"/>
  </si>
  <si>
    <r>
      <t>lrwxrwxrwx 1 root root 10 Mar 13 09:35 /dev/disk/by-partuuid/</t>
    </r>
    <r>
      <rPr>
        <sz val="11"/>
        <color rgb="FF0000FF"/>
        <rFont val="游ゴシック"/>
        <family val="3"/>
        <charset val="128"/>
        <scheme val="minor"/>
      </rPr>
      <t>a08b7cf3</t>
    </r>
    <r>
      <rPr>
        <sz val="11"/>
        <rFont val="游ゴシック"/>
        <family val="3"/>
        <charset val="128"/>
        <scheme val="minor"/>
      </rPr>
      <t>-01 -&gt; ../../sdb1</t>
    </r>
    <phoneticPr fontId="1"/>
  </si>
  <si>
    <t>ls -l /dev/disk/by-partuuid/*</t>
    <phoneticPr fontId="1"/>
  </si>
  <si>
    <t>xfs</t>
    <phoneticPr fontId="1"/>
  </si>
  <si>
    <t>/boot</t>
    <phoneticPr fontId="1"/>
  </si>
  <si>
    <t>luks2</t>
    <phoneticPr fontId="1"/>
  </si>
  <si>
    <t>00000000-0001-0001-0000-000000000000</t>
  </si>
  <si>
    <t>00000000-0002-0001-0000-000000000001</t>
    <phoneticPr fontId="1"/>
  </si>
  <si>
    <t>00000000-0001-0002-0000-000000000001</t>
  </si>
  <si>
    <t>/backup</t>
    <phoneticPr fontId="1"/>
  </si>
  <si>
    <t>-</t>
    <phoneticPr fontId="1"/>
  </si>
  <si>
    <t>00000000-0002-0001-0000-000000000000</t>
  </si>
  <si>
    <t>/dev/mapper/luks-backup</t>
    <phoneticPr fontId="1"/>
  </si>
  <si>
    <t>/dev/mapper/luks-root</t>
    <phoneticPr fontId="1"/>
  </si>
  <si>
    <t>lvm2</t>
    <phoneticPr fontId="1"/>
  </si>
  <si>
    <t>000000-0000-0000-0000-0000-0000-000002</t>
  </si>
  <si>
    <t>physical volume</t>
  </si>
  <si>
    <t>000000-0000-0000-0000-0000-0000-000001</t>
  </si>
  <si>
    <t>/dev/vg0/root</t>
    <phoneticPr fontId="1"/>
  </si>
  <si>
    <t>/dev/vg0/swap</t>
    <phoneticPr fontId="1"/>
  </si>
  <si>
    <t>/</t>
    <phoneticPr fontId="1"/>
  </si>
  <si>
    <t>swap</t>
    <phoneticPr fontId="1"/>
  </si>
  <si>
    <t>logical volume</t>
    <phoneticPr fontId="1"/>
  </si>
  <si>
    <t>volume group (vg0)</t>
    <phoneticPr fontId="1"/>
  </si>
  <si>
    <t>00000000-0001-0002-0001-000000000000</t>
    <phoneticPr fontId="1"/>
  </si>
  <si>
    <t>00000000-0001-0002-0002-000000000000</t>
    <phoneticPr fontId="1"/>
  </si>
  <si>
    <t>meta-data=/dev/disk/by-partuuid/00000001-01 isize=512    agcount=4, agsize=262144 blks</t>
  </si>
  <si>
    <t xml:space="preserve">         =                       sectsz=512   attr=2, projid32bit=1</t>
  </si>
  <si>
    <t xml:space="preserve">         =                       crc=1        finobt=1, sparse=1, rmapbt=0</t>
  </si>
  <si>
    <t xml:space="preserve">         =                       reflink=1</t>
  </si>
  <si>
    <t>data     =                       bsize=4096   blocks=1048576, imaxpct=25</t>
  </si>
  <si>
    <t xml:space="preserve">         =                       sunit=0      swidth=0 blks</t>
  </si>
  <si>
    <t>naming   =version 2              bsize=4096   ascii-ci=0, ftype=1</t>
  </si>
  <si>
    <t>log      =internal log           bsize=4096   blocks=2560, version=2</t>
  </si>
  <si>
    <t xml:space="preserve">         =                       sectsz=512   sunit=0 blks, lazy-count=1</t>
  </si>
  <si>
    <t>realtime =none                   extsz=4096   blocks=0, rtextents=0</t>
  </si>
  <si>
    <t>Discarding blocks...Done.</t>
  </si>
  <si>
    <t>artuuid/00000001-01</t>
  </si>
  <si>
    <t>writing all SBs</t>
  </si>
  <si>
    <t>new label = "boot"</t>
  </si>
  <si>
    <t>Clearing log and setting UUID</t>
  </si>
  <si>
    <t>new UUID = 00000000-0001-0001-0000-000000000000</t>
  </si>
  <si>
    <t>0wWys 7LCE#qJUiJ60&gt;A&lt;XtKbmt1AnAlFwfZ4.hc&lt;tR$m?CMwPl$h;Bf;it&gt;?ed-5Xzj64Sf-fG9&gt;XoM;Rln2OHX8B&gt;09u 4.My8</t>
    <phoneticPr fontId="1"/>
  </si>
  <si>
    <t xml:space="preserve"> bcK?2UupPs Uuqty/&gt;IMe8LvozSm%95&lt;8zwq-QUGBA&lt;esO07gL1TrHQQPm%A&lt;L;GZK kNj&gt;IBU-Xl!&gt;&gt;A9Z,o6HFuYF#wg,Corw</t>
    <phoneticPr fontId="1"/>
  </si>
  <si>
    <t>,6kuIq;nN;#6VgVRq9N J!.9GShS-g4eQ?4NJ4Q3x&lt;v/LlHKYj6W;zLCPB;sU/!S%;ASu6gNtjQ874&lt;ExAM!#/peSr$LaHtsPOaU</t>
    <phoneticPr fontId="1"/>
  </si>
  <si>
    <t xml:space="preserve">GjgxV?ya/IY,7Idqv&lt;-IwglvKg%9fbQyJ5XQ0rAwF.r8,3Z8 p8OzI y0ZlM5En1Q1qGAHdB!G6v#$iNA$htbcjhZnWPQiDgjlq </t>
    <phoneticPr fontId="1"/>
  </si>
  <si>
    <t>※ 中間に半角空白が入るのはOK。今回の例は、「最後に実行した」という要件も満たすこれを選ぶことになる。</t>
    <rPh sb="2" eb="4">
      <t>チュウカン</t>
    </rPh>
    <rPh sb="5" eb="7">
      <t>ハンカク</t>
    </rPh>
    <rPh sb="7" eb="9">
      <t>クウハク</t>
    </rPh>
    <rPh sb="10" eb="11">
      <t>ハイ</t>
    </rPh>
    <rPh sb="17" eb="19">
      <t>コンカイ</t>
    </rPh>
    <rPh sb="20" eb="21">
      <t>レイ</t>
    </rPh>
    <rPh sb="24" eb="26">
      <t>サイゴ</t>
    </rPh>
    <rPh sb="27" eb="29">
      <t>ジッコウ</t>
    </rPh>
    <rPh sb="35" eb="37">
      <t>ヨウケン</t>
    </rPh>
    <rPh sb="38" eb="39">
      <t>ミ</t>
    </rPh>
    <rPh sb="44" eb="45">
      <t>エラ</t>
    </rPh>
    <phoneticPr fontId="1"/>
  </si>
  <si>
    <t>Key slot 0 created.</t>
  </si>
  <si>
    <t>Command successful.</t>
  </si>
  <si>
    <t># ※ 下記以外の文字は英語キーボードだと配置が異なるので絞っている。100文字あれば十分な長さがあるので許容範囲（記号が混ざるのであればOK）ということにする。本当に要件を満たしているかどうかプロジェクト判断が必要。</t>
    <rPh sb="29" eb="30">
      <t>シボ</t>
    </rPh>
    <rPh sb="38" eb="40">
      <t>モジ</t>
    </rPh>
    <rPh sb="43" eb="45">
      <t>ジュウブン</t>
    </rPh>
    <rPh sb="46" eb="47">
      <t>ナガ</t>
    </rPh>
    <rPh sb="53" eb="55">
      <t>キョヨウ</t>
    </rPh>
    <rPh sb="55" eb="57">
      <t>ハンイ</t>
    </rPh>
    <rPh sb="58" eb="60">
      <t>キゴウ</t>
    </rPh>
    <rPh sb="61" eb="62">
      <t>マ</t>
    </rPh>
    <rPh sb="81" eb="83">
      <t>ホントウ</t>
    </rPh>
    <rPh sb="84" eb="86">
      <t>ヨウケン</t>
    </rPh>
    <rPh sb="87" eb="88">
      <t>ミ</t>
    </rPh>
    <rPh sb="103" eb="105">
      <t>ハンダン</t>
    </rPh>
    <rPh sb="106" eb="108">
      <t>ヒツヨウ</t>
    </rPh>
    <phoneticPr fontId="1"/>
  </si>
  <si>
    <t>LUKS header information</t>
  </si>
  <si>
    <t>Version:        2</t>
  </si>
  <si>
    <t>Epoch:          3</t>
  </si>
  <si>
    <t>Metadata area:  16384 [bytes]</t>
  </si>
  <si>
    <t>Keyslots area:  16744448 [bytes]</t>
  </si>
  <si>
    <t>UUID:           00000000-0001-0002-0000-000000000001</t>
  </si>
  <si>
    <t>Label:          (no label)</t>
  </si>
  <si>
    <t>Subsystem:      (no subsystem)</t>
  </si>
  <si>
    <t>Flags:          (no flags)</t>
  </si>
  <si>
    <t>Data segments:</t>
  </si>
  <si>
    <t xml:space="preserve">  0: crypt</t>
  </si>
  <si>
    <t xml:space="preserve">        offset: 16777216 [bytes]</t>
  </si>
  <si>
    <t xml:space="preserve">        length: (whole device)</t>
  </si>
  <si>
    <t xml:space="preserve">        cipher: aes-xts-plain64</t>
  </si>
  <si>
    <t xml:space="preserve">        sector: 512 [bytes]</t>
  </si>
  <si>
    <t>Keyslots:</t>
  </si>
  <si>
    <t xml:space="preserve">  0: luks2</t>
  </si>
  <si>
    <t xml:space="preserve">        Key:        512 bits</t>
  </si>
  <si>
    <t xml:space="preserve">        Priority:   normal</t>
  </si>
  <si>
    <t xml:space="preserve">        Cipher:     aes-xts-plain64</t>
  </si>
  <si>
    <t xml:space="preserve">        Cipher key: 512 bits</t>
  </si>
  <si>
    <t xml:space="preserve">        PBKDF:      argon2i</t>
  </si>
  <si>
    <t xml:space="preserve">        Time cost:  4</t>
  </si>
  <si>
    <t xml:space="preserve">        Memory:     801472</t>
  </si>
  <si>
    <t xml:space="preserve">        Threads:    2</t>
  </si>
  <si>
    <t xml:space="preserve">        Salt:       57 d7 fe d0 80 65 4b 92 72 5e 20 0c 8a de be 08</t>
  </si>
  <si>
    <t xml:space="preserve">                    34 2c 39 80 29 1e 67 1c 82 cd e3 4d 04 86 8a d1</t>
  </si>
  <si>
    <t xml:space="preserve">        AF stripes: 4000</t>
  </si>
  <si>
    <t xml:space="preserve">        AF hash:    sha512</t>
  </si>
  <si>
    <t xml:space="preserve">        Area offset:32768 [bytes]</t>
  </si>
  <si>
    <t xml:space="preserve">        Area length:258048 [bytes]</t>
  </si>
  <si>
    <t xml:space="preserve">        Digest ID:  0</t>
  </si>
  <si>
    <t>Tokens:</t>
  </si>
  <si>
    <t>Digests:</t>
  </si>
  <si>
    <t xml:space="preserve">  0: pbkdf2</t>
  </si>
  <si>
    <t xml:space="preserve">        Hash:       sha512</t>
  </si>
  <si>
    <t xml:space="preserve">        Iterations: 161617</t>
  </si>
  <si>
    <t xml:space="preserve">        Salt:       90 3a 0e a1 2c 3d 67 c0 aa 4b e8 e8 92 f0 13 97</t>
  </si>
  <si>
    <t xml:space="preserve">                    ee 96 58 36 d0 83 c5 be 01 44 be fc 13 3a cb cc</t>
  </si>
  <si>
    <t xml:space="preserve">        Digest:     ae 99 65 8c b6 88 36 a2 72 12 5a 11 6c 9b 30 f4</t>
  </si>
  <si>
    <t xml:space="preserve">                    02 4e eb 29 1b d1 a4 da e9 0a fd 85 7a 75 b0 8c</t>
  </si>
  <si>
    <t xml:space="preserve">                    88 1f 13 ef d5 0c 42 09 7c 01 e3 f3 17 45 5f 34</t>
  </si>
  <si>
    <t xml:space="preserve">                    ae 60 66 a9 11 19 73 da c3 65 36 78 2b 84 d2 2c</t>
  </si>
  <si>
    <t>UUID:           00000000-0002-0001-0000-000000000001</t>
  </si>
  <si>
    <t xml:space="preserve">        Memory:     733195</t>
  </si>
  <si>
    <t xml:space="preserve">        Salt:       f2 00 ab cc a0 3c 18 71 f2 b9 c9 c4 20 55 71 1e</t>
  </si>
  <si>
    <t xml:space="preserve">                    8d ec 39 50 f2 07 72 e4 7e 20 60 10 51 de 39 cd</t>
  </si>
  <si>
    <t xml:space="preserve">        Iterations: 157918</t>
  </si>
  <si>
    <t xml:space="preserve">        Salt:       41 7b 59 1a 6c 95 00 2b 0e b4 a0 3f 4f 02 30 e2</t>
  </si>
  <si>
    <t xml:space="preserve">                    7e 42 a1 b4 e8 4c 63 48 b5 94 36 0b 85 3a 9c e8</t>
  </si>
  <si>
    <t xml:space="preserve">        Digest:     7c a2 7c 73 1f 03 a6 bc bf 76 fe 60 77 9a 47 04</t>
  </si>
  <si>
    <t xml:space="preserve">                    c6 02 59 ff 1a b4 2a 05 cb ae a3 aa 95 88 22 17</t>
  </si>
  <si>
    <t xml:space="preserve">                    f0 35 3a 5d 3e c3 cc 6e 9e 26 36 8d 23 f5 1d ea</t>
  </si>
  <si>
    <t xml:space="preserve">                    28 39 21 52 6a f6 09 93 d4 73 27 d8 01 e5 06 8a</t>
  </si>
  <si>
    <t xml:space="preserve">  Physical volume "/dev/mapper/luks-root" successfully created.</t>
  </si>
  <si>
    <t xml:space="preserve">  Volume group "vg0" successfully created</t>
  </si>
  <si>
    <t xml:space="preserve">  Logical volume "swap" created.</t>
  </si>
  <si>
    <t xml:space="preserve">  Logical volume "root" created.</t>
  </si>
  <si>
    <t xml:space="preserve">  Volume group "vg0" successfully backed up.</t>
  </si>
  <si>
    <t>cat vg0.cfg</t>
    <phoneticPr fontId="1"/>
  </si>
  <si>
    <t># Generated by LVM2 version 2.03.09(2)-RHEL8 (2020-05-28): Sat Mar 13 12:58:25 2021</t>
  </si>
  <si>
    <t>contents = "Text Format Volume Group"</t>
  </si>
  <si>
    <t>version = 1</t>
  </si>
  <si>
    <t>description = "vgcfgbackup -f vg0.cfg"</t>
  </si>
  <si>
    <t>creation_host = "localhost"     # Linux localhost 4.18.0-240.el8.x86_64 #1 SMP Thu Nov 5 18:14:47 PST 2020 x86_64</t>
  </si>
  <si>
    <t>creation_time = 1615640305      # Sat Mar 13 12:58:25 2021</t>
  </si>
  <si>
    <t>vg0 {</t>
  </si>
  <si>
    <t xml:space="preserve">        seqno = 3</t>
  </si>
  <si>
    <t xml:space="preserve">        format = "lvm2"                 # informational</t>
  </si>
  <si>
    <t xml:space="preserve">        status = ["RESIZEABLE", "READ", "WRITE"]</t>
  </si>
  <si>
    <t xml:space="preserve">        flags = []</t>
  </si>
  <si>
    <t xml:space="preserve">        extent_size = 8192              # 4 Megabytes</t>
  </si>
  <si>
    <t xml:space="preserve">        max_lv = 0</t>
  </si>
  <si>
    <t xml:space="preserve">        max_pv = 0</t>
  </si>
  <si>
    <t xml:space="preserve">        metadata_copies = 0</t>
  </si>
  <si>
    <t xml:space="preserve">        physical_volumes {</t>
  </si>
  <si>
    <t xml:space="preserve">                pv0 {</t>
  </si>
  <si>
    <t xml:space="preserve">                        device = "/dev/mapper/luks-root"        # Hint only</t>
  </si>
  <si>
    <t xml:space="preserve">                        status = ["ALLOCATABLE"]</t>
  </si>
  <si>
    <t xml:space="preserve">                        flags = []</t>
  </si>
  <si>
    <t xml:space="preserve">                        dev_size = 75462656     # 35.9834 Gigabytes</t>
  </si>
  <si>
    <t xml:space="preserve">                        pe_start = 2048</t>
  </si>
  <si>
    <t xml:space="preserve">                        pe_count = 9211 # 35.9805 Gigabytes</t>
  </si>
  <si>
    <t xml:space="preserve">                }</t>
  </si>
  <si>
    <t xml:space="preserve">        }</t>
  </si>
  <si>
    <t xml:space="preserve">        logical_volumes {</t>
  </si>
  <si>
    <t xml:space="preserve">                swap {</t>
  </si>
  <si>
    <t xml:space="preserve">                        status = ["READ", "WRITE", "VISIBLE"]</t>
  </si>
  <si>
    <t xml:space="preserve">                        creation_time = 1615640239      # 2021-03-13 12:57:19 +0000</t>
  </si>
  <si>
    <t xml:space="preserve">                        creation_host = "localhost"</t>
  </si>
  <si>
    <t xml:space="preserve">                        segment_count = 1</t>
  </si>
  <si>
    <t xml:space="preserve">                        segment1 {</t>
  </si>
  <si>
    <t xml:space="preserve">                                start_extent = 0</t>
  </si>
  <si>
    <t xml:space="preserve">                                extent_count = 512      # 2 Gigabytes</t>
  </si>
  <si>
    <t xml:space="preserve">                                type = "striped"</t>
  </si>
  <si>
    <t xml:space="preserve">                                stripe_count = 1        # linear</t>
  </si>
  <si>
    <t xml:space="preserve">                                stripes = [</t>
  </si>
  <si>
    <t xml:space="preserve">                                        "pv0", 0</t>
  </si>
  <si>
    <t xml:space="preserve">                                ]</t>
  </si>
  <si>
    <t xml:space="preserve">                        }</t>
  </si>
  <si>
    <t xml:space="preserve">                root {</t>
  </si>
  <si>
    <t xml:space="preserve">                        creation_time = 1615640269      # 2021-03-13 12:57:49 +0000</t>
  </si>
  <si>
    <t xml:space="preserve">                                extent_count = 6959     # 27.1836 Gigabytes</t>
  </si>
  <si>
    <t xml:space="preserve">                                        "pv0", 512</t>
  </si>
  <si>
    <r>
      <t xml:space="preserve">        id = "</t>
    </r>
    <r>
      <rPr>
        <sz val="11"/>
        <color rgb="FF0000FF"/>
        <rFont val="游ゴシック"/>
        <family val="3"/>
        <charset val="128"/>
        <scheme val="minor"/>
      </rPr>
      <t>Xjzrxr-tAjp-Gjq4-buYK-ExJY-BGNE-8rKT5X</t>
    </r>
    <r>
      <rPr>
        <sz val="11"/>
        <rFont val="游ゴシック"/>
        <family val="3"/>
        <charset val="128"/>
        <scheme val="minor"/>
      </rPr>
      <t>"</t>
    </r>
    <phoneticPr fontId="1"/>
  </si>
  <si>
    <r>
      <t xml:space="preserve">                        id = "</t>
    </r>
    <r>
      <rPr>
        <sz val="11"/>
        <color rgb="FF0000FF"/>
        <rFont val="游ゴシック"/>
        <family val="3"/>
        <charset val="128"/>
        <scheme val="minor"/>
      </rPr>
      <t>rIPHS5-LxKG-czDi-7ZfN-Kdby-NeYj-kGZtJP</t>
    </r>
    <r>
      <rPr>
        <sz val="11"/>
        <rFont val="游ゴシック"/>
        <family val="3"/>
        <charset val="128"/>
        <scheme val="minor"/>
      </rPr>
      <t>"</t>
    </r>
    <phoneticPr fontId="1"/>
  </si>
  <si>
    <r>
      <t xml:space="preserve">                        id = "</t>
    </r>
    <r>
      <rPr>
        <sz val="11"/>
        <color rgb="FF0000FF"/>
        <rFont val="游ゴシック"/>
        <family val="3"/>
        <charset val="128"/>
        <scheme val="minor"/>
      </rPr>
      <t>3fTMiW-RYtc-ynQu-KMbV-yWko-jIEb-qbM0Wx</t>
    </r>
    <r>
      <rPr>
        <sz val="11"/>
        <rFont val="游ゴシック"/>
        <family val="3"/>
        <charset val="128"/>
        <scheme val="minor"/>
      </rPr>
      <t>"</t>
    </r>
    <phoneticPr fontId="1"/>
  </si>
  <si>
    <r>
      <t xml:space="preserve">                        id = "</t>
    </r>
    <r>
      <rPr>
        <sz val="11"/>
        <color rgb="FF0000FF"/>
        <rFont val="游ゴシック"/>
        <family val="3"/>
        <charset val="128"/>
        <scheme val="minor"/>
      </rPr>
      <t>BnRaCR-IPm0-2gJv-3DWO-iw2j-T2zU-I2hD6u</t>
    </r>
    <r>
      <rPr>
        <sz val="11"/>
        <rFont val="游ゴシック"/>
        <family val="3"/>
        <charset val="128"/>
        <scheme val="minor"/>
      </rPr>
      <t>"</t>
    </r>
    <phoneticPr fontId="1"/>
  </si>
  <si>
    <t>000000-0000-0000-0000-0000-0000-000003</t>
    <phoneticPr fontId="1"/>
  </si>
  <si>
    <t>000000-0000-0000-0000-0000-0000-000004</t>
    <phoneticPr fontId="1"/>
  </si>
  <si>
    <r>
      <t xml:space="preserve">        id = "</t>
    </r>
    <r>
      <rPr>
        <sz val="11"/>
        <color rgb="FF0000FF"/>
        <rFont val="游ゴシック"/>
        <family val="3"/>
        <charset val="128"/>
        <scheme val="minor"/>
      </rPr>
      <t>000000-0000-0000-0000-0000-0000-000001</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</si>
  <si>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000000-0000-0000-0000-0000-0000-000002</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</si>
  <si>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000000-0000-0000-0000-0000-0000-000003</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</si>
  <si>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000000-0000-0000-0000-0000-0000-000004</t>
    </r>
    <r>
      <rPr>
        <sz val="11"/>
        <rFont val="游ゴシック"/>
        <family val="3"/>
        <charset val="128"/>
        <scheme val="minor"/>
      </rPr>
      <t>"</t>
    </r>
    <phoneticPr fontId="1"/>
  </si>
  <si>
    <t>※ このブロックと次のブロックの順序は作成順で固定されているか不明のため、次のブロックと入れ替わっている可能性がある</t>
    <rPh sb="9" eb="10">
      <t>ツギ</t>
    </rPh>
    <rPh sb="16" eb="18">
      <t>ジュンジョ</t>
    </rPh>
    <rPh sb="19" eb="21">
      <t>サクセイ</t>
    </rPh>
    <rPh sb="21" eb="22">
      <t>ジュン</t>
    </rPh>
    <rPh sb="23" eb="25">
      <t>コテイ</t>
    </rPh>
    <rPh sb="31" eb="33">
      <t>フメイ</t>
    </rPh>
    <rPh sb="37" eb="38">
      <t>ツギ</t>
    </rPh>
    <rPh sb="44" eb="45">
      <t>イ</t>
    </rPh>
    <rPh sb="46" eb="47">
      <t>カ</t>
    </rPh>
    <rPh sb="52" eb="55">
      <t>カノウセイ</t>
    </rPh>
    <phoneticPr fontId="1"/>
  </si>
  <si>
    <t>※ このブロックと前のブロックの順序は作成順で固定されているか不明のため、前のブロックと入れ替わっている可能性がある</t>
    <rPh sb="9" eb="10">
      <t>マエ</t>
    </rPh>
    <rPh sb="16" eb="18">
      <t>ジュンジョ</t>
    </rPh>
    <rPh sb="19" eb="21">
      <t>サクセイ</t>
    </rPh>
    <rPh sb="21" eb="22">
      <t>ジュン</t>
    </rPh>
    <rPh sb="23" eb="25">
      <t>コテイ</t>
    </rPh>
    <rPh sb="31" eb="33">
      <t>フメイ</t>
    </rPh>
    <rPh sb="37" eb="38">
      <t>マエ</t>
    </rPh>
    <rPh sb="44" eb="45">
      <t>イ</t>
    </rPh>
    <rPh sb="46" eb="47">
      <t>カ</t>
    </rPh>
    <rPh sb="52" eb="55">
      <t>カノウセイ</t>
    </rPh>
    <phoneticPr fontId="1"/>
  </si>
  <si>
    <t xml:space="preserve">  Logical volume "swap" successfully removed</t>
  </si>
  <si>
    <t xml:space="preserve">  Logical volume "root" successfully removed</t>
  </si>
  <si>
    <t xml:space="preserve">  Volume group "vg0" successfully removed</t>
  </si>
  <si>
    <t xml:space="preserve">  WARNING: Couldn't find device with uuid 000000-0000-0000-0000-0000-0000-000002.</t>
  </si>
  <si>
    <t>※ この警告は、当然のことを述べているだけなので無視してよい</t>
    <rPh sb="4" eb="6">
      <t>ケイコク</t>
    </rPh>
    <rPh sb="8" eb="10">
      <t>トウゼン</t>
    </rPh>
    <rPh sb="14" eb="15">
      <t>ノ</t>
    </rPh>
    <rPh sb="24" eb="26">
      <t>ムシ</t>
    </rPh>
    <phoneticPr fontId="1"/>
  </si>
  <si>
    <t xml:space="preserve">  Restored volume group vg0.</t>
  </si>
  <si>
    <t>meta-data=/dev/mapper/luks-backup isize=512    agcount=4, agsize=6552512 blks</t>
  </si>
  <si>
    <t>data     =                       bsize=4096   blocks=26210048, imaxpct=25</t>
  </si>
  <si>
    <t>log      =internal log           bsize=4096   blocks=12797, version=2</t>
  </si>
  <si>
    <t>new label = "backup"</t>
  </si>
  <si>
    <t>new UUID = 00000000-0002-0001-0000-000000000000</t>
  </si>
  <si>
    <t>※ このテキストにはタブ文字が入っている。半角空白に置き換えても動くことは確認済みだが、LVMオブジェクト作成時刻やバックアップ時刻なども入っているので、ヒアドキュメント化するのは中止した。</t>
    <rPh sb="12" eb="14">
      <t>モジ</t>
    </rPh>
    <rPh sb="15" eb="16">
      <t>ハイ</t>
    </rPh>
    <rPh sb="21" eb="23">
      <t>ハンカク</t>
    </rPh>
    <rPh sb="23" eb="25">
      <t>クウハク</t>
    </rPh>
    <rPh sb="26" eb="27">
      <t>オ</t>
    </rPh>
    <rPh sb="28" eb="29">
      <t>カ</t>
    </rPh>
    <rPh sb="32" eb="33">
      <t>ウゴ</t>
    </rPh>
    <rPh sb="37" eb="39">
      <t>カクニン</t>
    </rPh>
    <rPh sb="39" eb="40">
      <t>ズ</t>
    </rPh>
    <rPh sb="53" eb="55">
      <t>サクセイ</t>
    </rPh>
    <rPh sb="55" eb="57">
      <t>ジコク</t>
    </rPh>
    <rPh sb="64" eb="66">
      <t>ジコク</t>
    </rPh>
    <rPh sb="69" eb="70">
      <t>ハイ</t>
    </rPh>
    <rPh sb="85" eb="86">
      <t>カ</t>
    </rPh>
    <rPh sb="90" eb="92">
      <t>チュウシ</t>
    </rPh>
    <phoneticPr fontId="1"/>
  </si>
  <si>
    <t xml:space="preserve">  0 logical volume(s) in volume group "vg0" now active</t>
    <phoneticPr fontId="1"/>
  </si>
  <si>
    <t># ※ 下記以外の文字は英語キーボードだと配置が異なるので絞っている。半角空白も除外している。記号が混ざっていれば制限をかけてもOKなのか、本当に要件を満たしているかどうかプロジェクト判断が必要。</t>
    <rPh sb="29" eb="30">
      <t>シボ</t>
    </rPh>
    <rPh sb="35" eb="37">
      <t>ハンカク</t>
    </rPh>
    <rPh sb="37" eb="39">
      <t>クウハク</t>
    </rPh>
    <rPh sb="40" eb="42">
      <t>ジョガイ</t>
    </rPh>
    <rPh sb="57" eb="59">
      <t>セイゲン</t>
    </rPh>
    <rPh sb="70" eb="72">
      <t>ホントウ</t>
    </rPh>
    <rPh sb="73" eb="75">
      <t>ヨウケン</t>
    </rPh>
    <rPh sb="76" eb="77">
      <t>ミ</t>
    </rPh>
    <rPh sb="92" eb="94">
      <t>ハンダン</t>
    </rPh>
    <rPh sb="95" eb="97">
      <t>ヒツヨウ</t>
    </rPh>
    <phoneticPr fontId="1"/>
  </si>
  <si>
    <t>if [ ! -r /root/.pp ]; then</t>
  </si>
  <si>
    <t xml:space="preserve">  echo -ne "$pass" &gt; /root/.pp</t>
  </si>
  <si>
    <t xml:space="preserve">  rm -f /root/.pp</t>
  </si>
  <si>
    <t>cryptsetup luksOpen --key-file /root/.pp /dev/disk/by-partuuid/00000002-01 luks-backup || cleanup 101</t>
  </si>
  <si>
    <t>cryptsetup luksOpen --key-file /root/.pp /dev/disk/by-partuuid/00000001-02 luks-root || cleanup 102</t>
  </si>
  <si>
    <t>rm -f /root/.pp</t>
  </si>
  <si>
    <t>pass=$(cat /root/.pp)</t>
  </si>
  <si>
    <t>※ 「最後に実行した」というのは、後続の処理で、「/root/.pp」というファイルにパスフレーズを保存している前提としているから。</t>
    <rPh sb="3" eb="5">
      <t>サイゴ</t>
    </rPh>
    <rPh sb="6" eb="8">
      <t>ジッコウ</t>
    </rPh>
    <rPh sb="17" eb="19">
      <t>コウゾク</t>
    </rPh>
    <rPh sb="20" eb="22">
      <t>ショリ</t>
    </rPh>
    <rPh sb="50" eb="52">
      <t>ホゾン</t>
    </rPh>
    <rPh sb="56" eb="58">
      <t>ゼンテイ</t>
    </rPh>
    <phoneticPr fontId="1"/>
  </si>
  <si>
    <t>※ 毎回「/root/.pp」というファイルを上書きしているので「最後に実行した」という話になる。</t>
    <rPh sb="2" eb="4">
      <t>マイカイ</t>
    </rPh>
    <rPh sb="23" eb="25">
      <t>ウワガ</t>
    </rPh>
    <rPh sb="33" eb="35">
      <t>サイゴ</t>
    </rPh>
    <rPh sb="36" eb="38">
      <t>ジッコウ</t>
    </rPh>
    <rPh sb="44" eb="45">
      <t>ハナシ</t>
    </rPh>
    <phoneticPr fontId="1"/>
  </si>
  <si>
    <t>cryptsetup luksFormat --verbose --batch-mode --key-file /root/.pp --type luks2 --cipher aes-xts-plain64 --key-size 512 --hash sha512 --uuid 00000000-0001-0002-0000-000000000001 /dev/disk/by-partuuid/00000001-02</t>
  </si>
  <si>
    <t>cryptsetup luksFormat --verbose --batch-mode --key-file /root/.pp --type luks2 --cipher aes-xts-plain64 --key-size 512 --hash sha512 --uuid 00000000-0002-0001-0000-000000000001 /dev/disk/by-partuuid/00000002-01</t>
  </si>
  <si>
    <t>cryptsetup luksOpen --key-file /root/.pp /dev/disk/by-partuuid/00000001-02 luks-root</t>
  </si>
  <si>
    <t>cryptsetup luksOpen --key-file /root/.pp /dev/disk/by-partuuid/00000002-01 luks-backup</t>
  </si>
  <si>
    <t>※ 開発環境であれば「echo -n 'passphrase 4 dev' | tee /root/.pp;echo」等とするのもありか？</t>
    <rPh sb="2" eb="4">
      <t>カイハツ</t>
    </rPh>
    <rPh sb="4" eb="6">
      <t>カンキョウ</t>
    </rPh>
    <rPh sb="59" eb="60">
      <t>ナド</t>
    </rPh>
    <phoneticPr fontId="1"/>
  </si>
  <si>
    <t>※「B」列をコピペで実行できる。以下、同様</t>
    <rPh sb="4" eb="5">
      <t>レツ</t>
    </rPh>
    <rPh sb="10" eb="12">
      <t>ジッコウ</t>
    </rPh>
    <rPh sb="16" eb="18">
      <t>イカ</t>
    </rPh>
    <rPh sb="19" eb="21">
      <t>ドウヨウ</t>
    </rPh>
    <phoneticPr fontId="1"/>
  </si>
  <si>
    <t>「****************************************************************************************************」</t>
    <phoneticPr fontId="1"/>
  </si>
  <si>
    <t>sudo rm -rf /root/.ssh</t>
  </si>
  <si>
    <t>Generating public/private rsa key pair.</t>
  </si>
  <si>
    <t>Created directory '/root/.ssh'.</t>
  </si>
  <si>
    <t>Your identification has been saved in /root/.ssh/peer.</t>
  </si>
  <si>
    <t>Your public key has been saved in /root/.ssh/peer.pub.</t>
  </si>
  <si>
    <t>The key fingerprint is:</t>
  </si>
  <si>
    <t>SHA256:+icM/ngkzYwFa5N0fpYScEzKycNAAoyGdpitUfXazQ8 root@ol-101</t>
  </si>
  <si>
    <t>The key's randomart image is:</t>
  </si>
  <si>
    <t>+---[RSA 4096]----+</t>
  </si>
  <si>
    <t>|=.*o+..+o        |</t>
  </si>
  <si>
    <t>|oB + =+++        |</t>
  </si>
  <si>
    <t>|o +  .BB . .     |</t>
  </si>
  <si>
    <t>| .    B.* +      |</t>
  </si>
  <si>
    <t>|     o OSE       |</t>
  </si>
  <si>
    <t>|      +.= o      |</t>
  </si>
  <si>
    <t>|     ..=   .     |</t>
  </si>
  <si>
    <t>|      .o+ .      |</t>
  </si>
  <si>
    <t>|      .ooo       |</t>
  </si>
  <si>
    <t>+----[SHA256]-----+</t>
  </si>
  <si>
    <t># useradd defaults file</t>
  </si>
  <si>
    <t>GROUP=100</t>
  </si>
  <si>
    <t>HOME=/home</t>
  </si>
  <si>
    <t>INACTIVE=-1</t>
  </si>
  <si>
    <t>EXPIRE=</t>
  </si>
  <si>
    <t>SHELL=/bin/bash</t>
  </si>
  <si>
    <t>SKEL=/etc/skel</t>
  </si>
  <si>
    <t>sudo cat /etc/pam.d/su</t>
  </si>
  <si>
    <t>#%PAM-1.0</t>
  </si>
  <si>
    <t>auth            required        pam_env.so</t>
  </si>
  <si>
    <t>auth            sufficient      pam_rootok.so</t>
  </si>
  <si>
    <t># Uncomment the following line to implicitly trust users in the "wheel" group.</t>
  </si>
  <si>
    <t>#auth           sufficient      pam_wheel.so trust use_uid</t>
  </si>
  <si>
    <t># Uncomment the following line to require a user to be in the "wheel" group.</t>
  </si>
  <si>
    <t>auth            substack        system-auth</t>
  </si>
  <si>
    <t>auth            include         postlogin</t>
  </si>
  <si>
    <t>account         sufficient      pam_succeed_if.so uid = 0 use_uid quiet</t>
  </si>
  <si>
    <t>account         include         system-auth</t>
  </si>
  <si>
    <t>password        include         system-auth</t>
  </si>
  <si>
    <t>session         include         system-auth</t>
  </si>
  <si>
    <t>session         include         postlogin</t>
  </si>
  <si>
    <t>session         optional        pam_xauth.so</t>
  </si>
  <si>
    <t>cat /etc/login.defs</t>
  </si>
  <si>
    <t># Please note that the parameters in this configuration file control the</t>
  </si>
  <si>
    <t># behavior of the tools from the shadow-utils component. None of these</t>
  </si>
  <si>
    <t># tools uses the PAM mechanism, and the utilities that use PAM (such as the</t>
  </si>
  <si>
    <t># passwd command) should therefore be configured elsewhere. Refer to</t>
  </si>
  <si>
    <t># /etc/pam.d/system-auth for more information.</t>
  </si>
  <si>
    <t># *REQUIRED*</t>
  </si>
  <si>
    <t>#   Directory where mailboxes reside, _or_ name of file, relative to the</t>
  </si>
  <si>
    <t>#   home directory.  If you _do_ define both, MAIL_DIR takes precedence.</t>
  </si>
  <si>
    <t>#   QMAIL_DIR is for Qmail</t>
  </si>
  <si>
    <t>#QMAIL_DIR      Maildir</t>
  </si>
  <si>
    <t>MAIL_DIR        /var/spool/mail</t>
  </si>
  <si>
    <t>#MAIL_FILE      .mail</t>
  </si>
  <si>
    <t># Default initial "umask" value used by login(1) on non-PAM enabled systems.</t>
  </si>
  <si>
    <t># Default "umask" value for pam_umask(8) on PAM enabled systems.</t>
  </si>
  <si>
    <t># UMASK is also used by useradd(8) and newusers(8) to set the mode for new</t>
  </si>
  <si>
    <t># home directories if HOME_MODE is not set.</t>
  </si>
  <si>
    <t># 022 is the default value, but 027, or even 077, could be considered</t>
  </si>
  <si>
    <t># for increased privacy. There is no One True Answer here: each sysadmin</t>
  </si>
  <si>
    <t># must make up their mind.</t>
  </si>
  <si>
    <t>UMASK           022</t>
  </si>
  <si>
    <t># HOME_MODE is used by useradd(8) and newusers(8) to set the mode for new</t>
  </si>
  <si>
    <t># home directories.</t>
  </si>
  <si>
    <t># If HOME_MODE is not set, the value of UMASK is used to create the mode.</t>
  </si>
  <si>
    <t>HOME_MODE       0700</t>
  </si>
  <si>
    <t># Password aging controls:</t>
  </si>
  <si>
    <t>#       PASS_MAX_DAYS   Maximum number of days a password may be used.</t>
  </si>
  <si>
    <t>#       PASS_MIN_DAYS   Minimum number of days allowed between password changes.</t>
  </si>
  <si>
    <t>#       PASS_MIN_LEN    Minimum acceptable password length.</t>
  </si>
  <si>
    <t>#       PASS_WARN_AGE   Number of days warning given before a password expires.</t>
  </si>
  <si>
    <t>PASS_MAX_DAYS   99999</t>
  </si>
  <si>
    <t>PASS_MIN_DAYS   0</t>
  </si>
  <si>
    <t>PASS_MIN_LEN    5</t>
  </si>
  <si>
    <t>PASS_WARN_AGE   7</t>
  </si>
  <si>
    <t># Min/max values for automatic uid selection in useradd</t>
  </si>
  <si>
    <t>UID_MIN                  1000</t>
  </si>
  <si>
    <t>UID_MAX                 60000</t>
  </si>
  <si>
    <t># System accounts</t>
  </si>
  <si>
    <t>SYS_UID_MIN               201</t>
  </si>
  <si>
    <t>SYS_UID_MAX               999</t>
  </si>
  <si>
    <t># Min/max values for automatic gid selection in groupadd</t>
  </si>
  <si>
    <t>GID_MIN                  1000</t>
  </si>
  <si>
    <t>GID_MAX                 60000</t>
  </si>
  <si>
    <t>SYS_GID_MIN               201</t>
  </si>
  <si>
    <t>SYS_GID_MAX               999</t>
  </si>
  <si>
    <t># If defined, this command is run when removing a user.</t>
  </si>
  <si>
    <t># It should remove any at/cron/print jobs etc. owned by</t>
  </si>
  <si>
    <t># the user to be removed (passed as the first argument).</t>
  </si>
  <si>
    <t>#USERDEL_CMD    /usr/sbin/userdel_local</t>
  </si>
  <si>
    <t># If useradd should create home directories for users by default</t>
  </si>
  <si>
    <t># On RH systems, we do. This option is overridden with the -m flag on</t>
  </si>
  <si>
    <t># useradd command line.</t>
  </si>
  <si>
    <t>CREATE_HOME     yes</t>
  </si>
  <si>
    <t># This enables userdel to remove user groups if no members exist.</t>
  </si>
  <si>
    <t>USERGROUPS_ENAB yes</t>
  </si>
  <si>
    <t># Use SHA512 to encrypt password.</t>
  </si>
  <si>
    <t>ENCRYPT_METHOD SHA512</t>
  </si>
  <si>
    <r>
      <t>CREATE_MAIL_SPOOL=</t>
    </r>
    <r>
      <rPr>
        <b/>
        <sz val="11"/>
        <color rgb="FF0000FF"/>
        <rFont val="游ゴシック"/>
        <family val="3"/>
        <charset val="128"/>
        <scheme val="minor"/>
      </rPr>
      <t>no</t>
    </r>
    <phoneticPr fontId="1"/>
  </si>
  <si>
    <t># ※ 下記以外の文字は英語キーボードだと配置が異なるので絞っている。記号が混ざっていれば制限をかけてもOKなのか、本当に要件を満たしているかどうかプロジェクト判断が必要。</t>
    <phoneticPr fontId="1"/>
  </si>
  <si>
    <t># 一般的な root パスワードのリセット方法（ルートパーティションを暗号化していると最初の/sysrootマウント前にluks暗号化パスフレーズ入力が必要）</t>
    <rPh sb="44" eb="46">
      <t>サイショ</t>
    </rPh>
    <rPh sb="59" eb="60">
      <t>マエ</t>
    </rPh>
    <rPh sb="65" eb="68">
      <t>アンゴウカ</t>
    </rPh>
    <rPh sb="74" eb="76">
      <t>ニュウリョク</t>
    </rPh>
    <rPh sb="77" eb="79">
      <t>ヒツヨウ</t>
    </rPh>
    <phoneticPr fontId="1"/>
  </si>
  <si>
    <t>mount -t xfs /dev/mapper/luks-backup /sysroot/backup || cleanup 106</t>
  </si>
  <si>
    <t>sudo chmod 755 /usr/lib/dracut/modules.d/46sshd/tty-ask-passphrase</t>
  </si>
  <si>
    <t xml:space="preserve">    inst_simple "${moddir}/mode" /root/.mode</t>
  </si>
  <si>
    <t xml:space="preserve">    systemctl -q --root "$initdir" enable sshd</t>
  </si>
  <si>
    <t xml:space="preserve">    inst_simple "${moddir}/offlinebackup" /root/offlinebackup</t>
  </si>
  <si>
    <t xml:space="preserve">    inst_simple "${moddir}/tty-ask-passphrase" /root/tty-ask-passphrase</t>
  </si>
  <si>
    <t xml:space="preserve">    inst_simple "${moddir}/to_console" /root/to_console</t>
  </si>
  <si>
    <t xml:space="preserve">    inst_binary /usr/bin/scp</t>
  </si>
  <si>
    <t xml:space="preserve">    inst_binary /usr/bin/pkill</t>
  </si>
  <si>
    <t xml:space="preserve">    inst_binary /usr/bin/dd</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</si>
  <si>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</si>
  <si>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</si>
  <si>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</si>
  <si>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</si>
  <si>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</si>
  <si>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</si>
  <si>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sudo chmod 755 /usr/lib/dracut/modules.d/46sshd/module-setup.sh</t>
  </si>
  <si>
    <t>ls -l /usr/lib/dracut/modules.d/46sshd/</t>
  </si>
  <si>
    <t>for i in $(ls /boot/ | grep initramfs | grep -v rescue | grep -v ~$)</t>
  </si>
  <si>
    <t># ****************************************************************************************************</t>
  </si>
  <si>
    <t>※ クラスタサービスが自動起動設定となっている場合、手動起動に変更しておいた方がよい。</t>
    <rPh sb="11" eb="13">
      <t>ジドウ</t>
    </rPh>
    <rPh sb="13" eb="15">
      <t>キドウ</t>
    </rPh>
    <rPh sb="15" eb="17">
      <t>セッテイ</t>
    </rPh>
    <rPh sb="23" eb="25">
      <t>バアイ</t>
    </rPh>
    <rPh sb="26" eb="28">
      <t>シュドウ</t>
    </rPh>
    <rPh sb="28" eb="30">
      <t>キドウ</t>
    </rPh>
    <rPh sb="31" eb="33">
      <t>ヘンコウ</t>
    </rPh>
    <rPh sb="38" eb="39">
      <t>ホウ</t>
    </rPh>
    <phoneticPr fontId="1"/>
  </si>
  <si>
    <t>※ テスト環境用memo</t>
    <rPh sb="5" eb="8">
      <t>カンキョウヨウ</t>
    </rPh>
    <phoneticPr fontId="1"/>
  </si>
  <si>
    <t>i</t>
  </si>
  <si>
    <t>i</t>
    <phoneticPr fontId="1"/>
  </si>
  <si>
    <t># 初期インストール時に実行 (1号機を初期インストールし、設定し、2号機は1号機のバックアップからリストアして、2号機特有の設定変更を実施想定)</t>
    <rPh sb="2" eb="4">
      <t>ショキ</t>
    </rPh>
    <rPh sb="10" eb="11">
      <t>ジ</t>
    </rPh>
    <rPh sb="12" eb="14">
      <t>ジッコウ</t>
    </rPh>
    <rPh sb="17" eb="19">
      <t>ゴウキ</t>
    </rPh>
    <rPh sb="20" eb="22">
      <t>ショキ</t>
    </rPh>
    <rPh sb="30" eb="32">
      <t>セッテイ</t>
    </rPh>
    <rPh sb="35" eb="37">
      <t>ゴウキ</t>
    </rPh>
    <rPh sb="39" eb="41">
      <t>ゴウキ</t>
    </rPh>
    <rPh sb="58" eb="60">
      <t>ゴウキ</t>
    </rPh>
    <rPh sb="60" eb="62">
      <t>トクユウ</t>
    </rPh>
    <rPh sb="63" eb="65">
      <t>セッテイ</t>
    </rPh>
    <rPh sb="65" eb="67">
      <t>ヘンコウ</t>
    </rPh>
    <rPh sb="68" eb="70">
      <t>ジッシ</t>
    </rPh>
    <rPh sb="70" eb="72">
      <t>ソウテイ</t>
    </rPh>
    <phoneticPr fontId="1"/>
  </si>
  <si>
    <t># ディスク情報確認</t>
    <rPh sb="6" eb="8">
      <t>ジョウホウ</t>
    </rPh>
    <rPh sb="8" eb="10">
      <t>カクニン</t>
    </rPh>
    <phoneticPr fontId="1"/>
  </si>
  <si>
    <t># ※ 英語キーボード認識の場合は以下を入力</t>
  </si>
  <si>
    <t># しばらく待つ</t>
  </si>
  <si>
    <t># パーティション作成</t>
  </si>
  <si>
    <t># DiskのIDを固定化</t>
  </si>
  <si>
    <t># /boot パーティションのフォーマット</t>
  </si>
  <si>
    <t># 暗号化</t>
  </si>
  <si>
    <t># LVM</t>
  </si>
  <si>
    <t># rootにスイッチユーザ (su) できない設定</t>
    <rPh sb="24" eb="26">
      <t>セッテイ</t>
    </rPh>
    <phoneticPr fontId="1"/>
  </si>
  <si>
    <t>※ 「root_only」にすると root にはなれないが、</t>
    <phoneticPr fontId="1"/>
  </si>
  <si>
    <t>　　他のユーザにスイッチユーザ(su)できる</t>
    <phoneticPr fontId="1"/>
  </si>
  <si>
    <t>7c7</t>
  </si>
  <si>
    <t>---</t>
  </si>
  <si>
    <r>
      <t xml:space="preserve">&lt; </t>
    </r>
    <r>
      <rPr>
        <b/>
        <sz val="11"/>
        <color rgb="FF0000FF"/>
        <rFont val="游ゴシック"/>
        <family val="3"/>
        <charset val="128"/>
        <scheme val="minor"/>
      </rPr>
      <t>#</t>
    </r>
    <r>
      <rPr>
        <sz val="11"/>
        <rFont val="游ゴシック"/>
        <family val="3"/>
        <charset val="128"/>
        <scheme val="minor"/>
      </rPr>
      <t xml:space="preserve">auth         required        pam_wheel.so </t>
    </r>
    <r>
      <rPr>
        <b/>
        <sz val="11"/>
        <color rgb="FF0000FF"/>
        <rFont val="游ゴシック"/>
        <family val="3"/>
        <charset val="128"/>
        <scheme val="minor"/>
      </rPr>
      <t>use_uid</t>
    </r>
    <phoneticPr fontId="1"/>
  </si>
  <si>
    <r>
      <t xml:space="preserve">&gt; auth          required        pam_wheel.so </t>
    </r>
    <r>
      <rPr>
        <b/>
        <sz val="11"/>
        <color rgb="FF0000FF"/>
        <rFont val="游ゴシック"/>
        <family val="3"/>
        <charset val="128"/>
        <scheme val="minor"/>
      </rPr>
      <t>root_only</t>
    </r>
    <phoneticPr fontId="1"/>
  </si>
  <si>
    <t># SU_WHEEL_ONLY yes</t>
    <phoneticPr fontId="1"/>
  </si>
  <si>
    <t>※ 「SU_WHEEL_ONLY」は現バージョンでは機能しない。前項のpam設定で「root_only」を指定する場合には、wheelグループは無関係となる。</t>
    <rPh sb="18" eb="19">
      <t>ゲン</t>
    </rPh>
    <rPh sb="26" eb="28">
      <t>キノウ</t>
    </rPh>
    <rPh sb="32" eb="34">
      <t>ゼンコウ</t>
    </rPh>
    <rPh sb="38" eb="40">
      <t>セッテイ</t>
    </rPh>
    <rPh sb="53" eb="55">
      <t>シテイ</t>
    </rPh>
    <rPh sb="57" eb="59">
      <t>バアイ</t>
    </rPh>
    <rPh sb="72" eb="75">
      <t>ムカンケイ</t>
    </rPh>
    <phoneticPr fontId="1"/>
  </si>
  <si>
    <t>※ 機能しなくても設定するのはアリ。ただし前項で述べた設定にするのであれば、定義しない方が誤解がないように思われる。</t>
    <rPh sb="2" eb="4">
      <t>キノウ</t>
    </rPh>
    <rPh sb="9" eb="11">
      <t>セッテイ</t>
    </rPh>
    <rPh sb="21" eb="23">
      <t>ゼンコウ</t>
    </rPh>
    <rPh sb="24" eb="25">
      <t>ノ</t>
    </rPh>
    <rPh sb="27" eb="29">
      <t>セッテイ</t>
    </rPh>
    <rPh sb="38" eb="40">
      <t>テイギ</t>
    </rPh>
    <rPh sb="43" eb="44">
      <t>ホウ</t>
    </rPh>
    <rPh sb="45" eb="47">
      <t>ゴカイ</t>
    </rPh>
    <rPh sb="53" eb="54">
      <t>オモ</t>
    </rPh>
    <phoneticPr fontId="1"/>
  </si>
  <si>
    <r>
      <t xml:space="preserve">auth            required        pam_wheel.so </t>
    </r>
    <r>
      <rPr>
        <b/>
        <sz val="11"/>
        <color rgb="FFFF0000"/>
        <rFont val="游ゴシック"/>
        <family val="3"/>
        <charset val="128"/>
        <scheme val="minor"/>
      </rPr>
      <t>root_only</t>
    </r>
    <phoneticPr fontId="1"/>
  </si>
  <si>
    <t>※ 一般的にはこの行をアンコメントするだけだが、その場合、wheel グループに所属していないとスイッチユーザ(su)が使用できない</t>
    <rPh sb="2" eb="5">
      <t>イッパンテキ</t>
    </rPh>
    <rPh sb="9" eb="10">
      <t>ギョウ</t>
    </rPh>
    <rPh sb="26" eb="28">
      <t>バアイ</t>
    </rPh>
    <rPh sb="40" eb="42">
      <t>ショゾク</t>
    </rPh>
    <rPh sb="60" eb="62">
      <t>シヨウ</t>
    </rPh>
    <phoneticPr fontId="1"/>
  </si>
  <si>
    <t>※ パスワードを知っているユーザにスイッチユーザ(su)できるが、root にはスイッチユーザできない。wheel グループは無関係</t>
    <rPh sb="8" eb="9">
      <t>シ</t>
    </rPh>
    <rPh sb="63" eb="66">
      <t>ムカンケイ</t>
    </rPh>
    <phoneticPr fontId="1"/>
  </si>
  <si>
    <t>※ アプリケーション実行ユーザにスイッチユーザしたいユーザに対し、wheel グループに所属させるのは権限を与えすぎ。</t>
    <rPh sb="10" eb="12">
      <t>ジッコウ</t>
    </rPh>
    <rPh sb="30" eb="31">
      <t>タイ</t>
    </rPh>
    <rPh sb="44" eb="46">
      <t>ショゾク</t>
    </rPh>
    <rPh sb="51" eb="53">
      <t>ケンゲン</t>
    </rPh>
    <rPh sb="54" eb="55">
      <t>アタ</t>
    </rPh>
    <phoneticPr fontId="1"/>
  </si>
  <si>
    <t>#### OS 起動手順（電源投入後、Luksパスワード入力待ち状態になってから）</t>
  </si>
  <si>
    <t># インストーラをコピー（インターネット接続できない環境では、インストーラ内のパッケージが後で必要となる）</t>
  </si>
  <si>
    <r>
      <t xml:space="preserve">First sector (2048-209715199, default 2048): </t>
    </r>
    <r>
      <rPr>
        <b/>
        <sz val="11"/>
        <color rgb="FF0000FF"/>
        <rFont val="游ゴシック"/>
        <family val="3"/>
        <charset val="128"/>
        <scheme val="minor"/>
      </rPr>
      <t>2048</t>
    </r>
    <phoneticPr fontId="1"/>
  </si>
  <si>
    <r>
      <t xml:space="preserve">Last sector, +sectors or +size{K,M,G,T,P} (2048-209715199, default </t>
    </r>
    <r>
      <rPr>
        <sz val="11"/>
        <color rgb="FF0000FF"/>
        <rFont val="游ゴシック"/>
        <family val="3"/>
        <charset val="128"/>
        <scheme val="minor"/>
      </rPr>
      <t>209715199</t>
    </r>
    <r>
      <rPr>
        <sz val="11"/>
        <rFont val="游ゴシック"/>
        <family val="3"/>
        <charset val="128"/>
        <scheme val="minor"/>
      </rPr>
      <t xml:space="preserve">): </t>
    </r>
    <r>
      <rPr>
        <b/>
        <sz val="11"/>
        <color rgb="FF0000FF"/>
        <rFont val="游ゴシック"/>
        <family val="3"/>
        <charset val="128"/>
        <scheme val="minor"/>
      </rPr>
      <t>[Enter]</t>
    </r>
    <phoneticPr fontId="1"/>
  </si>
  <si>
    <t>Disk /dev/sdb: 100 GiB, 107374182400 bytes, 209715200 sectors</t>
    <phoneticPr fontId="1"/>
  </si>
  <si>
    <t>Device     Boot Start       End   Sectors  Size Id Type</t>
  </si>
  <si>
    <t>/dev/sdb1        2048 209715199 209713152  100G 83 Linux</t>
  </si>
  <si>
    <t># 後処理（リストア時に必要となるファイルを保存）</t>
  </si>
  <si>
    <t>※ しばらく待つ</t>
    <rPh sb="6" eb="7">
      <t>マ</t>
    </rPh>
    <phoneticPr fontId="1"/>
  </si>
  <si>
    <t># この最後のパスフレーズを厳重保管</t>
    <rPh sb="4" eb="6">
      <t>サイゴ</t>
    </rPh>
    <rPh sb="14" eb="16">
      <t>ゲンジュウ</t>
    </rPh>
    <rPh sb="16" eb="18">
      <t>ホカン</t>
    </rPh>
    <phoneticPr fontId="1"/>
  </si>
  <si>
    <t>sleep 3</t>
    <phoneticPr fontId="1"/>
  </si>
  <si>
    <t>lvm vgchange -a n vg0</t>
    <phoneticPr fontId="1"/>
  </si>
  <si>
    <t xml:space="preserve">root ssh from IP Address:  </t>
    <phoneticPr fontId="1"/>
  </si>
  <si>
    <t>※ 公開鍵を使ってrootで直接ログインできるIPアドレスを絞り込む</t>
    <rPh sb="2" eb="4">
      <t>コウカイ</t>
    </rPh>
    <rPh sb="4" eb="5">
      <t>カギ</t>
    </rPh>
    <rPh sb="6" eb="7">
      <t>ツカ</t>
    </rPh>
    <rPh sb="14" eb="16">
      <t>チョクセツ</t>
    </rPh>
    <rPh sb="30" eb="31">
      <t>シボ</t>
    </rPh>
    <rPh sb="32" eb="33">
      <t>コ</t>
    </rPh>
    <phoneticPr fontId="1"/>
  </si>
  <si>
    <t># この鍵を使う際のソースIPアドレスを制限する(自機と対向機からのみアクセス可能とする)</t>
    <rPh sb="4" eb="5">
      <t>カギ</t>
    </rPh>
    <rPh sb="6" eb="7">
      <t>ツカ</t>
    </rPh>
    <rPh sb="8" eb="9">
      <t>サイ</t>
    </rPh>
    <rPh sb="20" eb="22">
      <t>セイゲン</t>
    </rPh>
    <rPh sb="25" eb="27">
      <t>ジキ</t>
    </rPh>
    <rPh sb="28" eb="30">
      <t>タイコウ</t>
    </rPh>
    <rPh sb="30" eb="31">
      <t>キ</t>
    </rPh>
    <rPh sb="39" eb="41">
      <t>カノウ</t>
    </rPh>
    <phoneticPr fontId="1"/>
  </si>
  <si>
    <t xml:space="preserve">    /usr/bin/install -m 600 /root/.ssh/dracut_authorized_keys "$initdir/root/.ssh/authorized_keys"</t>
    <phoneticPr fontId="1"/>
  </si>
  <si>
    <t xml:space="preserve">dracut ssh from IP Address:  </t>
    <phoneticPr fontId="1"/>
  </si>
  <si>
    <t>sudo chmod 644 /root/.ssh/authorized_keys</t>
    <phoneticPr fontId="1"/>
  </si>
  <si>
    <t>sudo cp -a /root/.ssh/{,dracut_}authorized_keys</t>
    <phoneticPr fontId="1"/>
  </si>
  <si>
    <t># sshで接続し、Luksのパスフレーズを入力するための構成</t>
    <phoneticPr fontId="1"/>
  </si>
  <si>
    <t># Luks入力モード用秘密鍵パスフレーズ生成（何度か実行して、１つを選ぶ）</t>
    <rPh sb="6" eb="8">
      <t>ニュウリョク</t>
    </rPh>
    <rPh sb="11" eb="12">
      <t>ヨウ</t>
    </rPh>
    <rPh sb="12" eb="14">
      <t>ヒミツ</t>
    </rPh>
    <rPh sb="14" eb="15">
      <t>カギ</t>
    </rPh>
    <rPh sb="21" eb="23">
      <t>セイセイ</t>
    </rPh>
    <phoneticPr fontId="1"/>
  </si>
  <si>
    <t># 顧客ごとに作り直すべき鍵（SSH公開鍵認証用）Luks入力モード用</t>
    <rPh sb="29" eb="31">
      <t>ニュウリョク</t>
    </rPh>
    <phoneticPr fontId="1"/>
  </si>
  <si>
    <t>172.28.88.101,172.28.88.102,172.28.0.3</t>
    <phoneticPr fontId="1"/>
  </si>
  <si>
    <t># 本来はクライアント側で鍵を作成し、公開鍵を /root/.ssh/dracut_authorized_keys に登録すべき</t>
    <phoneticPr fontId="1"/>
  </si>
  <si>
    <t># 「cat /root/.ssh/dracut」禁止（どこかにログが残る可能性がある）</t>
    <phoneticPr fontId="1"/>
  </si>
  <si>
    <r>
      <rPr>
        <b/>
        <sz val="11"/>
        <rFont val="游ゴシック"/>
        <family val="3"/>
        <charset val="128"/>
        <scheme val="minor"/>
      </rPr>
      <t>#</t>
    </r>
    <r>
      <rPr>
        <b/>
        <sz val="11"/>
        <color rgb="FFFF0000"/>
        <rFont val="游ゴシック"/>
        <family val="3"/>
        <charset val="128"/>
        <scheme val="minor"/>
      </rPr>
      <t xml:space="preserve"> sudo scp /root/.ssh/dracut </t>
    </r>
    <r>
      <rPr>
        <b/>
        <sz val="11"/>
        <color rgb="FF0000FF"/>
        <rFont val="游ゴシック"/>
        <family val="3"/>
        <charset val="128"/>
        <scheme val="minor"/>
      </rPr>
      <t>user</t>
    </r>
    <r>
      <rPr>
        <b/>
        <sz val="11"/>
        <color rgb="FFFF0000"/>
        <rFont val="游ゴシック"/>
        <family val="3"/>
        <charset val="128"/>
        <scheme val="minor"/>
      </rPr>
      <t>@</t>
    </r>
    <r>
      <rPr>
        <b/>
        <sz val="11"/>
        <color rgb="FF0000FF"/>
        <rFont val="游ゴシック"/>
        <family val="3"/>
        <charset val="128"/>
        <scheme val="minor"/>
      </rPr>
      <t>client</t>
    </r>
    <r>
      <rPr>
        <b/>
        <sz val="11"/>
        <color rgb="FFFF0000"/>
        <rFont val="游ゴシック"/>
        <family val="3"/>
        <charset val="128"/>
        <scheme val="minor"/>
      </rPr>
      <t>:~/</t>
    </r>
    <phoneticPr fontId="1"/>
  </si>
  <si>
    <t>[ "$sip" ] &amp;&amp; sudo sed -i -e 's/^ssh-/from="'$sip'" ssh-/' /root/.ssh/dracut_authorized_keys</t>
    <phoneticPr fontId="1"/>
  </si>
  <si>
    <t>Port                            222</t>
  </si>
  <si>
    <t>PubkeyAuthentication            yes</t>
  </si>
  <si>
    <t>HostbasedAuthentication         no</t>
  </si>
  <si>
    <t>KerberosAuthentication          no</t>
  </si>
  <si>
    <t>GSSAPIAuthentication            no</t>
  </si>
  <si>
    <t>GatewayPorts                    no</t>
  </si>
  <si>
    <t>Subsystem sftp                  /usr/libexec/openssh/sftp-server</t>
  </si>
  <si>
    <t xml:space="preserve">    inst_binary /usr/libexec/openssh/sftp-server</t>
    <phoneticPr fontId="1"/>
  </si>
  <si>
    <t>##### scp V1004253-01.iso TargetHost:~/</t>
    <phoneticPr fontId="1"/>
  </si>
  <si>
    <t>Dependencies resolved.</t>
  </si>
  <si>
    <t>Removing:</t>
  </si>
  <si>
    <t>Transaction Summary</t>
  </si>
  <si>
    <t>Running transaction check</t>
  </si>
  <si>
    <t>Transaction check succeeded.</t>
  </si>
  <si>
    <t>Running transaction test</t>
  </si>
  <si>
    <t>Transaction test succeeded.</t>
  </si>
  <si>
    <t>Running transaction</t>
  </si>
  <si>
    <t>Removed:</t>
  </si>
  <si>
    <t>Complete!</t>
  </si>
  <si>
    <r>
      <t xml:space="preserve">lrwxrwxrwx 1 root root 10 Mar 13 09:48 </t>
    </r>
    <r>
      <rPr>
        <b/>
        <sz val="11"/>
        <color rgb="FF0000FF"/>
        <rFont val="游ゴシック"/>
        <family val="3"/>
        <charset val="128"/>
        <scheme val="minor"/>
      </rPr>
      <t>/dev/disk/by-partuuid/00000001-01</t>
    </r>
    <r>
      <rPr>
        <sz val="11"/>
        <rFont val="游ゴシック"/>
        <family val="3"/>
        <charset val="128"/>
        <scheme val="minor"/>
      </rPr>
      <t xml:space="preserve"> -&gt; ../../sda1</t>
    </r>
    <phoneticPr fontId="1"/>
  </si>
  <si>
    <r>
      <t xml:space="preserve">lrwxrwxrwx 1 root root 10 Mar 13 09:48 </t>
    </r>
    <r>
      <rPr>
        <b/>
        <sz val="11"/>
        <color rgb="FF0000FF"/>
        <rFont val="游ゴシック"/>
        <family val="3"/>
        <charset val="128"/>
        <scheme val="minor"/>
      </rPr>
      <t>/dev/disk/by-partuuid/00000001-02</t>
    </r>
    <r>
      <rPr>
        <sz val="11"/>
        <rFont val="游ゴシック"/>
        <family val="3"/>
        <charset val="128"/>
        <scheme val="minor"/>
      </rPr>
      <t xml:space="preserve"> -&gt; ../../sda2</t>
    </r>
    <phoneticPr fontId="1"/>
  </si>
  <si>
    <r>
      <t xml:space="preserve">lrwxrwxrwx 1 root root 10 Mar 13 11:07 </t>
    </r>
    <r>
      <rPr>
        <b/>
        <sz val="11"/>
        <color rgb="FF0000FF"/>
        <rFont val="游ゴシック"/>
        <family val="3"/>
        <charset val="128"/>
        <scheme val="minor"/>
      </rPr>
      <t>/dev/disk/by-partuuid/00000002-01</t>
    </r>
    <r>
      <rPr>
        <sz val="11"/>
        <rFont val="游ゴシック"/>
        <family val="3"/>
        <charset val="128"/>
        <scheme val="minor"/>
      </rPr>
      <t xml:space="preserve"> -&gt; ../../sdb1</t>
    </r>
    <phoneticPr fontId="1"/>
  </si>
  <si>
    <t>Remove  1 Package</t>
  </si>
  <si>
    <t>Freed space: 84 M</t>
  </si>
  <si>
    <t xml:space="preserve">  kernel-uek-5.4.17-2011.7.4.el8uek.x86_64</t>
  </si>
  <si>
    <t># 不要なパッケージを削除しておく</t>
    <rPh sb="2" eb="4">
      <t>フヨウ</t>
    </rPh>
    <rPh sb="11" eb="13">
      <t>サクジョ</t>
    </rPh>
    <phoneticPr fontId="1"/>
  </si>
  <si>
    <t># 除外: backup,dev,proc,run,sys</t>
    <rPh sb="2" eb="4">
      <t>ジョガイ</t>
    </rPh>
    <phoneticPr fontId="1"/>
  </si>
  <si>
    <t xml:space="preserve">  authselect\* \</t>
  </si>
  <si>
    <t xml:space="preserve">  bcache-tools \</t>
  </si>
  <si>
    <t xml:space="preserve">  btrfs-progs \</t>
  </si>
  <si>
    <t xml:space="preserve">  c-ares \</t>
  </si>
  <si>
    <t xml:space="preserve">  dnf-plugin-spacewalk \</t>
  </si>
  <si>
    <t xml:space="preserve">  elfutils-debuginfod-client \</t>
  </si>
  <si>
    <t xml:space="preserve">  firewalld \</t>
  </si>
  <si>
    <t xml:space="preserve">  geolite2-city \</t>
  </si>
  <si>
    <t xml:space="preserve">  geolite2-country \</t>
  </si>
  <si>
    <t xml:space="preserve">  iprutils \</t>
  </si>
  <si>
    <t xml:space="preserve">  ipset \</t>
  </si>
  <si>
    <t xml:space="preserve">  ipset-libs \</t>
  </si>
  <si>
    <t xml:space="preserve">  iptables-ebtables \</t>
  </si>
  <si>
    <t xml:space="preserve">  iw\*-firmware \</t>
  </si>
  <si>
    <t xml:space="preserve">  kbd \</t>
  </si>
  <si>
    <t xml:space="preserve">  kbd-legacy \</t>
  </si>
  <si>
    <t xml:space="preserve">  kbd-misc \</t>
  </si>
  <si>
    <t xml:space="preserve">  kpartx \</t>
  </si>
  <si>
    <t xml:space="preserve">  libdaemon \</t>
  </si>
  <si>
    <t xml:space="preserve">  libdhash \</t>
  </si>
  <si>
    <t xml:space="preserve">  libgudev \</t>
  </si>
  <si>
    <t xml:space="preserve">  libmaxminddb \</t>
  </si>
  <si>
    <t xml:space="preserve">  libnl3-cli \</t>
  </si>
  <si>
    <t xml:space="preserve">  libsecret \</t>
  </si>
  <si>
    <t xml:space="preserve">  libteam \</t>
  </si>
  <si>
    <t xml:space="preserve">  libxkbcommon \</t>
  </si>
  <si>
    <t xml:space="preserve">  memstrack \</t>
  </si>
  <si>
    <t xml:space="preserve">  mozjs60 \</t>
  </si>
  <si>
    <t xml:space="preserve">  newt \</t>
  </si>
  <si>
    <t xml:space="preserve">  nvme-cli \</t>
  </si>
  <si>
    <t xml:space="preserve">  nvmetcli \</t>
  </si>
  <si>
    <t xml:space="preserve">  parted \</t>
  </si>
  <si>
    <t xml:space="preserve">  pigz \</t>
  </si>
  <si>
    <t xml:space="preserve">  pinentry \</t>
  </si>
  <si>
    <t xml:space="preserve">  polkit \</t>
  </si>
  <si>
    <t xml:space="preserve">  polkit-libs \</t>
  </si>
  <si>
    <t xml:space="preserve">  polkit-pkla-compat \</t>
  </si>
  <si>
    <t xml:space="preserve">  prefixdevname \</t>
  </si>
  <si>
    <t xml:space="preserve">  python3-configobj \</t>
  </si>
  <si>
    <t xml:space="preserve">  python3-configshell \</t>
  </si>
  <si>
    <t xml:space="preserve">  python3-dbus \</t>
  </si>
  <si>
    <t xml:space="preserve">  python3-decorator \</t>
  </si>
  <si>
    <t xml:space="preserve">  python3-dmidecode \</t>
  </si>
  <si>
    <t xml:space="preserve">  python3-dnf-plugin-spacewalk \</t>
  </si>
  <si>
    <t xml:space="preserve">  python3-firewall \</t>
  </si>
  <si>
    <t xml:space="preserve">  python3-gobject-base \</t>
  </si>
  <si>
    <t xml:space="preserve">  python3-hwdata \</t>
  </si>
  <si>
    <t xml:space="preserve">  python3-kmod \</t>
  </si>
  <si>
    <t xml:space="preserve">  python3-librepo \</t>
  </si>
  <si>
    <t xml:space="preserve">  python3-libselinux \</t>
  </si>
  <si>
    <t xml:space="preserve">  python3-linux-procfs \</t>
  </si>
  <si>
    <t xml:space="preserve">  python3-netifaces \</t>
  </si>
  <si>
    <t xml:space="preserve">  python3-newt \</t>
  </si>
  <si>
    <t xml:space="preserve">  python3-nftables \</t>
  </si>
  <si>
    <t xml:space="preserve">  python3-perf \</t>
  </si>
  <si>
    <t xml:space="preserve">  python3-pyudev \</t>
  </si>
  <si>
    <t xml:space="preserve">  python3-rhn-check \</t>
  </si>
  <si>
    <t xml:space="preserve">  python3-rhn-client-tools \</t>
  </si>
  <si>
    <t xml:space="preserve">  python3-rhn-setup \</t>
  </si>
  <si>
    <t xml:space="preserve">  python3-rhnlib \</t>
  </si>
  <si>
    <t xml:space="preserve">  python3-schedutils \</t>
  </si>
  <si>
    <t xml:space="preserve">  python3-slip \</t>
  </si>
  <si>
    <t xml:space="preserve">  python3-slip-dbus \</t>
  </si>
  <si>
    <t xml:space="preserve">  python3-unbound \</t>
  </si>
  <si>
    <t xml:space="preserve">  python3-urwid \</t>
  </si>
  <si>
    <t xml:space="preserve">  rhn-check \</t>
  </si>
  <si>
    <t xml:space="preserve">  rhn-client-tools \</t>
  </si>
  <si>
    <t xml:space="preserve">  rhn-setup \</t>
  </si>
  <si>
    <t xml:space="preserve">  rhnlib \</t>
  </si>
  <si>
    <t xml:space="preserve">  rhnsd \</t>
  </si>
  <si>
    <t xml:space="preserve">  rpm-plugin-systemd-inhibit \</t>
  </si>
  <si>
    <t xml:space="preserve">  shared-mime-info \</t>
  </si>
  <si>
    <t xml:space="preserve">  teamd \</t>
  </si>
  <si>
    <t xml:space="preserve">  timedatex \</t>
  </si>
  <si>
    <t xml:space="preserve">  trousers \</t>
  </si>
  <si>
    <t xml:space="preserve">  trousers-lib \</t>
  </si>
  <si>
    <t xml:space="preserve">  tuned \</t>
  </si>
  <si>
    <t xml:space="preserve">  unbound-libs \</t>
  </si>
  <si>
    <t xml:space="preserve">  usermode \</t>
  </si>
  <si>
    <t>==========================================================================================================</t>
  </si>
  <si>
    <t xml:space="preserve">  NetworkManager-1:1.26.0-8.0.1.el8.x86_64</t>
  </si>
  <si>
    <t xml:space="preserve">  NetworkManager-libnm-1:1.26.0-8.0.1.el8.x86_64</t>
  </si>
  <si>
    <t xml:space="preserve">  NetworkManager-team-1:1.26.0-8.0.1.el8.x86_64</t>
  </si>
  <si>
    <t xml:space="preserve">  NetworkManager-tui-1:1.26.0-8.0.1.el8.x86_64</t>
  </si>
  <si>
    <t xml:space="preserve">  authselect-1.2.1-2.el8.x86_64</t>
  </si>
  <si>
    <t xml:space="preserve">  authselect-libs-1.2.1-2.el8.x86_64</t>
  </si>
  <si>
    <t xml:space="preserve">  bcache-tools-1.0.8-3.101.0.1.el8.x86_64</t>
  </si>
  <si>
    <t xml:space="preserve">  btrfs-progs-5.4.0-1.el8.x86_64</t>
  </si>
  <si>
    <t xml:space="preserve">  c-ares-1.13.0-5.el8.x86_64</t>
  </si>
  <si>
    <t xml:space="preserve">  dnf-plugin-spacewalk-2.8.5-11.0.2.module+el8.3.0+7814+aac1f1cb.noarch</t>
  </si>
  <si>
    <t xml:space="preserve">  elfutils-debuginfod-client-0.180-1.el8.x86_64</t>
  </si>
  <si>
    <t xml:space="preserve">  firewalld-0.8.2-2.0.1.el8.noarch</t>
  </si>
  <si>
    <t xml:space="preserve">  geolite2-city-20180605-1.el8.noarch</t>
  </si>
  <si>
    <t xml:space="preserve">  geolite2-country-20180605-1.el8.noarch</t>
  </si>
  <si>
    <t xml:space="preserve">  iprutils-2.4.19-1.el8.x86_64</t>
  </si>
  <si>
    <t xml:space="preserve">  ipset-7.1-1.el8.x86_64</t>
  </si>
  <si>
    <t xml:space="preserve">  ipset-libs-7.1-1.el8.x86_64</t>
  </si>
  <si>
    <t xml:space="preserve">  iptables-ebtables-1.8.4-15.0.1.el8.x86_64</t>
  </si>
  <si>
    <t xml:space="preserve">  iwl100-firmware-999:39.31.5.1-999.5.el8.noarch</t>
  </si>
  <si>
    <t xml:space="preserve">  iwl1000-firmware-999:39.31.5.1-999.5.el8.noarch</t>
  </si>
  <si>
    <t xml:space="preserve">  iwl105-firmware-999:18.168.6.1-999.5.el8.noarch</t>
  </si>
  <si>
    <t xml:space="preserve">  iwl135-firmware-999:18.168.6.1-999.5.el8.noarch</t>
  </si>
  <si>
    <t xml:space="preserve">  iwl2000-firmware-999:18.168.6.1-999.5.el8.noarch</t>
  </si>
  <si>
    <t xml:space="preserve">  iwl2030-firmware-999:18.168.6.1-999.5.el8.noarch</t>
  </si>
  <si>
    <t xml:space="preserve">  iwl3160-firmware-999:25.30.13.0-999.5.el8.noarch</t>
  </si>
  <si>
    <t xml:space="preserve">  iwl5000-firmware-999:8.83.5.1_1-999.5.el8.noarch</t>
  </si>
  <si>
    <t xml:space="preserve">  iwl5150-firmware-999:8.24.2.2-999.5.el8.noarch</t>
  </si>
  <si>
    <t xml:space="preserve">  iwl6000-firmware-999:9.221.4.1-999.5.el8.noarch</t>
  </si>
  <si>
    <t xml:space="preserve">  iwl6000g2a-firmware-999:18.168.6.1-999.5.el8.noarch</t>
  </si>
  <si>
    <t xml:space="preserve">  iwl6050-firmware-999:41.28.5.1-999.5.el8.noarch</t>
  </si>
  <si>
    <t xml:space="preserve">  iwl7260-firmware-999:25.30.13.0-999.5.el8.noarch</t>
  </si>
  <si>
    <t xml:space="preserve">  kbd-2.0.4-10.el8.x86_64</t>
  </si>
  <si>
    <t xml:space="preserve">  kbd-legacy-2.0.4-10.el8.noarch</t>
  </si>
  <si>
    <t xml:space="preserve">  kbd-misc-2.0.4-10.el8.noarch</t>
  </si>
  <si>
    <t xml:space="preserve">  kpartx-0.8.4-5.el8.x86_64</t>
  </si>
  <si>
    <t xml:space="preserve">  libdaemon-0.14-15.el8.x86_64</t>
  </si>
  <si>
    <t xml:space="preserve">  libdhash-0.5.0-39.el8.x86_64</t>
  </si>
  <si>
    <t xml:space="preserve">  libgudev-232-4.el8.x86_64</t>
  </si>
  <si>
    <t xml:space="preserve">  libmaxminddb-1.2.0-10.el8.x86_64</t>
  </si>
  <si>
    <t xml:space="preserve">  libndp-1.7-3.el8.x86_64</t>
  </si>
  <si>
    <t xml:space="preserve">  libnl3-cli-3.5.0-1.el8.x86_64</t>
  </si>
  <si>
    <t xml:space="preserve">  libsecret-0.18.6-1.el8.x86_64</t>
  </si>
  <si>
    <t xml:space="preserve">  libsss_autofs-2.3.0-9.0.1.el8.x86_64</t>
  </si>
  <si>
    <t xml:space="preserve">  libsss_certmap-2.3.0-9.0.1.el8.x86_64</t>
  </si>
  <si>
    <t xml:space="preserve">  libsss_idmap-2.3.0-9.0.1.el8.x86_64</t>
  </si>
  <si>
    <t xml:space="preserve">  libsss_nss_idmap-2.3.0-9.0.1.el8.x86_64</t>
  </si>
  <si>
    <t xml:space="preserve">  libsss_sudo-2.3.0-9.0.1.el8.x86_64</t>
  </si>
  <si>
    <t xml:space="preserve">  libteam-1.31-2.el8.x86_64</t>
  </si>
  <si>
    <t xml:space="preserve">  libxkbcommon-0.9.1-1.el8.x86_64</t>
  </si>
  <si>
    <t xml:space="preserve">  memstrack-0.1.11-1.el8.x86_64</t>
  </si>
  <si>
    <t xml:space="preserve">  mozjs60-60.9.0-4.0.1.el8.x86_64</t>
  </si>
  <si>
    <t xml:space="preserve">  newt-0.52.20-11.el8.x86_64</t>
  </si>
  <si>
    <t xml:space="preserve">  nvme-cli-1.12-2.el8.x86_64</t>
  </si>
  <si>
    <t xml:space="preserve">  nvmetcli-0.6-2.el8.noarch</t>
  </si>
  <si>
    <t xml:space="preserve">  parted-3.2-38.0.1.el8.x86_64</t>
  </si>
  <si>
    <t xml:space="preserve">  pigz-2.4-4.el8.x86_64</t>
  </si>
  <si>
    <t xml:space="preserve">  pinentry-1.1.0-2.el8.x86_64</t>
  </si>
  <si>
    <t xml:space="preserve">  polkit-0.115-11.0.1.el8.x86_64</t>
  </si>
  <si>
    <t xml:space="preserve">  polkit-libs-0.115-11.0.1.el8.x86_64</t>
  </si>
  <si>
    <t xml:space="preserve">  polkit-pkla-compat-0.1-12.el8.x86_64</t>
  </si>
  <si>
    <t xml:space="preserve">  prefixdevname-0.1.0-6.el8.x86_64</t>
  </si>
  <si>
    <t xml:space="preserve">  python3-configobj-5.0.6-11.el8.noarch</t>
  </si>
  <si>
    <t xml:space="preserve">  python3-configshell-1:1.1.28-1.0.1.el8.noarch</t>
  </si>
  <si>
    <t xml:space="preserve">  python3-dbus-1.2.4-15.el8.x86_64</t>
  </si>
  <si>
    <t xml:space="preserve">  python3-decorator-4.2.1-2.el8.noarch</t>
  </si>
  <si>
    <t xml:space="preserve">  python3-dmidecode-3.12.2-15.el8.x86_64</t>
  </si>
  <si>
    <t xml:space="preserve">  python3-dnf-plugin-spacewalk-2.8.5-11.0.2.module+el8.3.0+7814+aac1f1cb.noarch</t>
  </si>
  <si>
    <t xml:space="preserve">  python3-firewall-0.8.2-2.0.1.el8.noarch</t>
  </si>
  <si>
    <t xml:space="preserve">  python3-gobject-base-3.28.3-2.el8.x86_64</t>
  </si>
  <si>
    <t xml:space="preserve">  python3-hwdata-2.3.6-3.el8.noarch</t>
  </si>
  <si>
    <t xml:space="preserve">  python3-kmod-0.9-20.el8.x86_64</t>
  </si>
  <si>
    <t xml:space="preserve">  python3-librepo-1.12.0-2.el8.x86_64</t>
  </si>
  <si>
    <t xml:space="preserve">  python3-libselinux-2.9-3.el8.x86_64</t>
  </si>
  <si>
    <t xml:space="preserve">  python3-linux-procfs-0.6.2-2.el8.noarch</t>
  </si>
  <si>
    <t xml:space="preserve">  python3-netifaces-0.10.6-4.el8.x86_64</t>
  </si>
  <si>
    <t xml:space="preserve">  python3-newt-0.52.20-11.el8.x86_64</t>
  </si>
  <si>
    <t xml:space="preserve">  python3-nftables-1:0.9.3-16.el8.x86_64</t>
  </si>
  <si>
    <t xml:space="preserve">  python3-perf-4.18.0-240.el8.x86_64</t>
  </si>
  <si>
    <t xml:space="preserve">  python3-pyudev-0.21.0-7.el8.noarch</t>
  </si>
  <si>
    <t xml:space="preserve">  python3-rhn-check-2.8.16-13.0.3.module+el8.3.0+7814+aac1f1cb.x86_64</t>
  </si>
  <si>
    <t xml:space="preserve">  python3-rhn-client-tools-2.8.16-13.0.3.module+el8.3.0+7814+aac1f1cb.x86_64</t>
  </si>
  <si>
    <t xml:space="preserve">  python3-rhn-setup-2.8.16-13.0.3.module+el8.3.0+7814+aac1f1cb.x86_64</t>
  </si>
  <si>
    <t xml:space="preserve">  python3-rhnlib-2.8.6-8.0.1.module+el8.3.0+7814+aac1f1cb.noarch</t>
  </si>
  <si>
    <t xml:space="preserve">  python3-schedutils-0.6-6.el8.x86_64</t>
  </si>
  <si>
    <t xml:space="preserve">  python3-slip-0.6.4-11.el8.noarch</t>
  </si>
  <si>
    <t xml:space="preserve">  python3-slip-dbus-0.6.4-11.el8.noarch</t>
  </si>
  <si>
    <t xml:space="preserve">  python3-unbound-1.7.3-14.el8.x86_64</t>
  </si>
  <si>
    <t xml:space="preserve">  python3-urwid-1.3.1-4.el8.x86_64</t>
  </si>
  <si>
    <t xml:space="preserve">  rhn-check-2.8.16-13.0.3.module+el8.3.0+7814+aac1f1cb.x86_64</t>
  </si>
  <si>
    <t xml:space="preserve">  rhn-client-tools-2.8.16-13.0.3.module+el8.3.0+7814+aac1f1cb.x86_64</t>
  </si>
  <si>
    <t xml:space="preserve">  rhn-setup-2.8.16-13.0.3.module+el8.3.0+7814+aac1f1cb.x86_64</t>
  </si>
  <si>
    <t xml:space="preserve">  rhnlib-2.8.6-8.0.1.module+el8.3.0+7814+aac1f1cb.noarch</t>
  </si>
  <si>
    <t xml:space="preserve">  rhnsd-5.0.35-3.0.1.module+el8.3.0+7814+aac1f1cb.x86_64</t>
  </si>
  <si>
    <t xml:space="preserve">  rpm-plugin-systemd-inhibit-4.14.3-4.el8.x86_64</t>
  </si>
  <si>
    <t xml:space="preserve">  shared-mime-info-1.9-3.el8.x86_64</t>
  </si>
  <si>
    <t xml:space="preserve">  sssd-client-2.3.0-9.0.1.el8.x86_64</t>
  </si>
  <si>
    <t xml:space="preserve">  sssd-common-2.3.0-9.0.1.el8.x86_64</t>
  </si>
  <si>
    <t xml:space="preserve">  sssd-kcm-2.3.0-9.0.1.el8.x86_64</t>
  </si>
  <si>
    <t xml:space="preserve">  sssd-nfs-idmap-2.3.0-9.0.1.el8.x86_64</t>
  </si>
  <si>
    <t xml:space="preserve">  teamd-1.31-2.el8.x86_64</t>
  </si>
  <si>
    <t xml:space="preserve">  timedatex-0.5-3.el8.x86_64</t>
  </si>
  <si>
    <t xml:space="preserve">  trousers-0.3.14-4.el8.x86_64</t>
  </si>
  <si>
    <t xml:space="preserve">  trousers-lib-0.3.14-4.el8.x86_64</t>
  </si>
  <si>
    <t xml:space="preserve">  tuned-2.14.0-3.0.1.el8.noarch</t>
  </si>
  <si>
    <t xml:space="preserve">  unbound-libs-1.7.3-14.el8.x86_64</t>
  </si>
  <si>
    <t xml:space="preserve">  usermode-1.113-1.el8.x86_64</t>
  </si>
  <si>
    <t xml:space="preserve">  xkeyboard-config-2.28-1.el8.noarch</t>
  </si>
  <si>
    <t>dracut: dracut module 'busybox' will not be installed, because command 'busybox' could not be found!</t>
  </si>
  <si>
    <t>dracut: dracut module 'i18n' will not be installed, because command 'setfont' could not be found!</t>
  </si>
  <si>
    <t>dracut: dracut module 'i18n' will not be installed, because command 'loadkeys' could not be found!</t>
  </si>
  <si>
    <t>dracut: dracut module 'i18n' will not be installed, because command 'kbd_mode' could not be found!</t>
  </si>
  <si>
    <t>dracut: dracut module 'btrfs' will not be installed, because command 'btrfs' could not be found!</t>
  </si>
  <si>
    <t>dracut: dracut module 'dmraid' will not be installed, because command 'dmraid' could not be found!</t>
  </si>
  <si>
    <t>dracut: dracut module 'mdraid' will not be installed, because command 'mdadm' could not be found!</t>
  </si>
  <si>
    <t>dracut: dracut module 'stratis' will not be installed, because command 'stratisd-init' could not be found!</t>
  </si>
  <si>
    <t>dracut: dracut module 'iscsi' will not be installed, because command 'iscsi-iname' could not be found!</t>
  </si>
  <si>
    <t>dracut: dracut module 'iscsi' will not be installed, because command 'iscsiadm' could not be found!</t>
  </si>
  <si>
    <t>dracut: dracut module 'iscsi' will not be installed, because command 'iscsid' could not be found!</t>
  </si>
  <si>
    <t>dracut: memstrack is not available</t>
  </si>
  <si>
    <t>dracut: If you need to use rd.memdebug&gt;=4, please install memstrack</t>
  </si>
  <si>
    <t>dracut: *** Including module: bash ***</t>
  </si>
  <si>
    <t>dracut: *** Including module: systemd ***</t>
  </si>
  <si>
    <t>dracut: *** Including module: systemd-initrd ***</t>
  </si>
  <si>
    <t>dracut: *** Including module: network-legacy ***</t>
  </si>
  <si>
    <t>dracut: *** Including module: network ***</t>
  </si>
  <si>
    <t>dracut: *** Including module: ifcfg ***</t>
  </si>
  <si>
    <t>dracut: *** Including module: crypt ***</t>
  </si>
  <si>
    <t>dracut: *** Including module: dm ***</t>
  </si>
  <si>
    <t>dracut: Skipping udev rule: 64-device-mapper.rules</t>
  </si>
  <si>
    <t>dracut: Skipping udev rule: 60-persistent-storage-dm.rules</t>
  </si>
  <si>
    <t>dracut: Skipping udev rule: 55-dm.rules</t>
  </si>
  <si>
    <t>dracut: *** Including module: kernel-modules ***</t>
  </si>
  <si>
    <t>dracut: *** Including module: kernel-modules-extra ***</t>
  </si>
  <si>
    <t>dracut: *** Including module: kernel-network-modules ***</t>
  </si>
  <si>
    <t>dracut: *** Including module: lvm ***</t>
  </si>
  <si>
    <t>dracut: Skipping udev rule: 56-lvm.rules</t>
  </si>
  <si>
    <t>dracut: Skipping udev rule: 60-persistent-storage-lvm.rules</t>
  </si>
  <si>
    <t>dracut: *** Including module: resume ***</t>
  </si>
  <si>
    <t>dracut: *** Including module: rootfs-block ***</t>
  </si>
  <si>
    <t>dracut: *** Including module: terminfo ***</t>
  </si>
  <si>
    <t>dracut: *** Including module: udev-rules ***</t>
  </si>
  <si>
    <t>dracut: Skipping udev rule: 91-permissions.rules</t>
  </si>
  <si>
    <t>dracut: Skipping udev rule: 80-drivers-modprobe.rules</t>
  </si>
  <si>
    <t>dracut: *** Including module: biosdevname ***</t>
  </si>
  <si>
    <t>dracut: *** Including module: dracut-systemd ***</t>
  </si>
  <si>
    <t>dracut: *** Including module: usrmount ***</t>
  </si>
  <si>
    <t>dracut: *** Including module: base ***</t>
  </si>
  <si>
    <t>dracut: *** Including module: fs-lib ***</t>
  </si>
  <si>
    <t>dracut: *** Including module: microcode_ctl-fw_dir_override ***</t>
  </si>
  <si>
    <t>dracut:   microcode_ctl module: mangling fw_dir</t>
  </si>
  <si>
    <t>dracut:     microcode_ctl: reset fw_dir to "/lib/firmware/updates /lib/firmware"</t>
  </si>
  <si>
    <t>dracut:     microcode_ctl: processing data directory  "/usr/share/microcode_ctl/ucode_with_caveats/intel"...</t>
  </si>
  <si>
    <t>intel: model '', path ' intel-ucode/*', kvers ' 5.4.17 4.10.0'</t>
  </si>
  <si>
    <t>intel: blacklist ''</t>
  </si>
  <si>
    <t>dracut:       microcode_ctl: intel: caveats check for kernel version "4.18.0-240.el8.x86_64" passed, adding "/usr/share/microcode_ctl/ucode_with_caveats/intel" to fw_dir variable</t>
  </si>
  <si>
    <t>dracut:     microcode_ctl: processing data directory  "/usr/share/microcode_ctl/ucode_with_caveats/intel-06-4e-03"...</t>
  </si>
  <si>
    <t>intel-06-4e-03: model 'GenuineIntel 06-4e-03', path ' intel-ucode/06-4e-03', kvers ''</t>
  </si>
  <si>
    <t>intel-06-4e-03: blacklist ''</t>
  </si>
  <si>
    <t>Current CPU model 'GenuineIntel 06-9e-09' doesn't match configuration CPU model 'GenuineIntel 06-4e-03', skipping</t>
  </si>
  <si>
    <t>dracut:     microcode_ctl: configuration "intel-06-4e-03" is ignored</t>
  </si>
  <si>
    <t>dracut:     microcode_ctl: processing data directory  "/usr/share/microcode_ctl/ucode_with_caveats/intel-06-4f-01"...</t>
  </si>
  <si>
    <t>intel-06-4f-01: model 'GenuineIntel 06-4f-01', path ' intel-ucode/06-4f-01', kvers ' 5.4.17 4.17.0 3.10.0-894 3.10.0-862.6.1 3.10.0-693.35.1 3.10.0-514.52.1 3.10.0-327.70.1 2.6.32-754.1.1 2.6.32-573.58.1 2.6.32-504.71.1 2.6.32-431.90.1 2.6.32-358.90.1'</t>
  </si>
  <si>
    <t>intel-06-4f-01: blacklist ''</t>
  </si>
  <si>
    <t>Current CPU model 'GenuineIntel 06-9e-09' doesn't match configuration CPU model 'GenuineIntel 06-4f-01', skipping</t>
  </si>
  <si>
    <t>dracut:     microcode_ctl: configuration "intel-06-4f-01" is ignored</t>
  </si>
  <si>
    <t>dracut:     microcode_ctl: processing data directory  "/usr/share/microcode_ctl/ucode_with_caveats/intel-06-5e-03"...</t>
  </si>
  <si>
    <t>intel-06-5e-03: model 'GenuineIntel 06-5e-03', path ' intel-ucode/06-5e-03', kvers ''</t>
  </si>
  <si>
    <t>intel-06-5e-03: blacklist ''</t>
  </si>
  <si>
    <t>Current CPU model 'GenuineIntel 06-9e-09' doesn't match configuration CPU model 'GenuineIntel 06-5e-03', skipping</t>
  </si>
  <si>
    <t>dracut:     microcode_ctl: configuration "intel-06-5e-03" is ignored</t>
  </si>
  <si>
    <t>dracut:     microcode_ctl: processing data directory  "/usr/share/microcode_ctl/ucode_with_caveats/intel-06-8e-9e-0x-0xca"...</t>
  </si>
  <si>
    <t>intel-06-8e-9e-0x-0xca: model '', path ' intel-ucode/*', kvers ''</t>
  </si>
  <si>
    <t>intel-06-8e-9e-0x-0xca: blacklist ''</t>
  </si>
  <si>
    <t>intel-06-8e-9e-0x-0xca: caveat is disabled in configuration</t>
  </si>
  <si>
    <t>dracut:     microcode_ctl: kernel version "4.18.0-240.el8.x86_64" failed early load check for "intel-06-8e-9e-0x-0xca", skipping</t>
  </si>
  <si>
    <t>dracut:     microcode_ctl: processing data directory  "/usr/share/microcode_ctl/ucode_with_caveats/intel-06-8e-9e-0x-dell"...</t>
  </si>
  <si>
    <t>intel-06-8e-9e-0x-dell: model '', path ' intel-ucode/*', kvers ''</t>
  </si>
  <si>
    <t>intel-06-8e-9e-0x-dell: blacklist ''</t>
  </si>
  <si>
    <t>dracut:       microcode_ctl: intel-06-8e-9e-0x-dell: caveats check for kernel version "4.18.0-240.el8.x86_64" passed, adding "/usr/share/microcode_ctl/ucode_with_caveats/intel-06-8e-9e-0x-dell" to fw_dir variable</t>
  </si>
  <si>
    <t>dracut:     microcode_ctl: final fw_dir: "/usr/share/microcode_ctl/ucode_with_caveats/intel-06-8e-9e-0x-dell /lib/firmware/updates /lib/firmware"</t>
  </si>
  <si>
    <t>dracut: *** Including module: shutdown ***</t>
  </si>
  <si>
    <t>dracut: *** Including modules done ***</t>
  </si>
  <si>
    <t>dracut: *** Installing kernel module dependencies ***</t>
  </si>
  <si>
    <t>dracut: *** Installing kernel module dependencies done ***</t>
  </si>
  <si>
    <t>dracut: *** Resolving executable dependencies ***</t>
  </si>
  <si>
    <t>dracut: *** Resolving executable dependencies done***</t>
  </si>
  <si>
    <t>dracut: *** Hardlinking files ***</t>
  </si>
  <si>
    <t>dracut: *** Hardlinking files done ***</t>
  </si>
  <si>
    <t>dracut: Could not find 'strip'. Not stripping the initramfs.</t>
  </si>
  <si>
    <t>dracut: *** Generating early-microcode cpio image ***</t>
  </si>
  <si>
    <t>dracut: *** Constructing GenuineIntel.bin ****</t>
  </si>
  <si>
    <t>dracut: *** Store current command line parameters ***</t>
  </si>
  <si>
    <t>dracut: *** Creating image file '/boot/initramfs-4.18.0-240.el8.x86_64.img' ***</t>
  </si>
  <si>
    <t>dracut: *** Creating initramfs image file '/boot/initramfs-4.18.0-240.el8.x86_64.img' done ***</t>
  </si>
  <si>
    <t>Generating grub configuration file ...</t>
  </si>
  <si>
    <t># 全領域にランダムなデータを書き込む（既存のパーティションが存在していた場合には、書き込み完了後に再起動して、やり無し。その場合は書き込みはスキップで）</t>
    <phoneticPr fontId="1"/>
  </si>
  <si>
    <t># パッケージ追加・削除前に、現状を記録しておく</t>
    <rPh sb="7" eb="9">
      <t>ツイカ</t>
    </rPh>
    <rPh sb="10" eb="12">
      <t>サクジョ</t>
    </rPh>
    <rPh sb="12" eb="13">
      <t>マエ</t>
    </rPh>
    <rPh sb="15" eb="17">
      <t>ゲンジョウ</t>
    </rPh>
    <rPh sb="18" eb="20">
      <t>キロク</t>
    </rPh>
    <phoneticPr fontId="1"/>
  </si>
  <si>
    <t>/backup/iso/</t>
    <phoneticPr fontId="1"/>
  </si>
  <si>
    <t># 既存のリポジトリをすべて無効化</t>
    <rPh sb="2" eb="4">
      <t>キソン</t>
    </rPh>
    <rPh sb="14" eb="17">
      <t>ムコウカ</t>
    </rPh>
    <phoneticPr fontId="1"/>
  </si>
  <si>
    <t># コピーしたインストーラ内のリポジトリを有効化</t>
    <rPh sb="13" eb="14">
      <t>ナイ</t>
    </rPh>
    <rPh sb="21" eb="23">
      <t>ユウコウ</t>
    </rPh>
    <rPh sb="23" eb="24">
      <t>カ</t>
    </rPh>
    <phoneticPr fontId="1"/>
  </si>
  <si>
    <t>ls -l /backup/iso/</t>
  </si>
  <si>
    <t>lrwxrwxrwx 1 root root         27 Mar 16 20:13 OracleLinux.iso -&gt; /backup/iso/V1004253-01.iso</t>
  </si>
  <si>
    <t>-r--r--r-- 1 root root 9235857408 Feb 12 17:57 V1004253-01.iso</t>
  </si>
  <si>
    <t xml:space="preserve">  echo "******** $i ********"</t>
    <phoneticPr fontId="1"/>
  </si>
  <si>
    <t>******** /etc/yum.repos.d/oracle-linux-ol8.repo ********</t>
  </si>
  <si>
    <t>enabled=0</t>
  </si>
  <si>
    <t>gpgkey=file:///etc/pki/rpm-gpg/RPM-GPG-KEY-oracle</t>
  </si>
  <si>
    <t>******** /etc/yum.repos.d/uek-ol8.repo ********</t>
  </si>
  <si>
    <t>grep ^DEFAULTKERNEL /etc/sysconfig/kernel</t>
    <phoneticPr fontId="1"/>
  </si>
  <si>
    <t>DEFAULTKERNEL=kernel-core</t>
  </si>
  <si>
    <t>/boot/vmlinuz-5.4.17-2011.7.4.el8uek.x86_64</t>
  </si>
  <si>
    <t>index=0</t>
  </si>
  <si>
    <t>kernel="/boot/vmlinuz-5.4.17-2011.7.4.el8uek.x86_64"</t>
  </si>
  <si>
    <t>args="ro resume=/dev/mapper/vg0-swap rd.luks.uuid=luks-00000000-0001-0002-0000-000000000001 rd.lvm.lv=vg0/root rd.lvm.lv=vg0/swap nodmraid selinux=0 biosdevname=0 ipv6.disable=1 net.ifnames=0 rhgb quiet $tuned_params"</t>
  </si>
  <si>
    <t>root="/dev/mapper/vg0-root"</t>
  </si>
  <si>
    <t>initrd="/boot/initramfs-5.4.17-2011.7.4.el8uek.x86_64.img $tuned_initrd"</t>
  </si>
  <si>
    <t>title="Oracle Linux Server 8 (5.4.17-2011.7.4.el8uek.x86_64) "</t>
  </si>
  <si>
    <t>id="355b5223c64f4746bc28960ddd54e8a1-5.4.17-2011.7.4.el8uek.x86_64"</t>
  </si>
  <si>
    <t>index=1</t>
  </si>
  <si>
    <t>kernel="/boot/vmlinuz-4.18.0-240.el8.x86_64"</t>
  </si>
  <si>
    <t>initrd="/boot/initramfs-4.18.0-240.el8.x86_64.img $tuned_initrd"</t>
  </si>
  <si>
    <t>title="Oracle Linux Server (4.18.0-240.el8.x86_64) 8.3"</t>
  </si>
  <si>
    <t>id="355b5223c64f4746bc28960ddd54e8a1-4.18.0-240.el8.x86_64"</t>
  </si>
  <si>
    <t>index=2</t>
  </si>
  <si>
    <t>kernel="/boot/vmlinuz-0-rescue-355b5223c64f4746bc28960ddd54e8a1"</t>
  </si>
  <si>
    <t>args="ro resume=/dev/mapper/vg0-swap rd.luks.uuid=luks-00000000-0001-0002-0000-000000000001 rd.lvm.lv=vg0/root rd.lvm.lv=vg0/swap nodmraid selinux=0 biosdevname=0 ipv6.disable=1 net.ifnames=0 rhgb quiet"</t>
  </si>
  <si>
    <t>initrd="/boot/initramfs-0-rescue-355b5223c64f4746bc28960ddd54e8a1.img"</t>
  </si>
  <si>
    <t>title="Oracle Linux Server (0-rescue-355b5223c64f4746bc28960ddd54e8a1) 8.3"</t>
  </si>
  <si>
    <t>id="355b5223c64f4746bc28960ddd54e8a1-0-rescue"</t>
  </si>
  <si>
    <t>/boot/vmlinuz-4.18.0-240.el8.x86_64</t>
  </si>
  <si>
    <t>The default is /boot/loader/entries/355b5223c64f4746bc28960ddd54e8a1-4.18.0-240.el8.x86_64.conf with index 1 and kernel /boot/vmlinuz-4.18.0-240.el8.x86_64</t>
  </si>
  <si>
    <t>Linux ol-101 4.18.0-240.el8.x86_64 #1 SMP Thu Nov 5 18:14:47 PST 2020 x86_64 x86_64 x86_64 GNU/Linux</t>
  </si>
  <si>
    <t xml:space="preserve"> Package                        Arch     Version                                       Repository    Size</t>
  </si>
  <si>
    <t xml:space="preserve"> NetworkManager                 x86_64   1:1.26.0-8.0.1.el8                            @anaconda    6.6 M</t>
  </si>
  <si>
    <t xml:space="preserve"> NetworkManager-libnm           x86_64   1:1.26.0-8.0.1.el8                            @anaconda    9.0 M</t>
  </si>
  <si>
    <t xml:space="preserve"> NetworkManager-team            x86_64   1:1.26.0-8.0.1.el8                            @anaconda     48 k</t>
  </si>
  <si>
    <t xml:space="preserve"> NetworkManager-tui             x86_64   1:1.26.0-8.0.1.el8                            @anaconda    725 k</t>
  </si>
  <si>
    <t xml:space="preserve"> authselect                     x86_64   1.2.1-2.el8                                   @anaconda    128 k</t>
  </si>
  <si>
    <t xml:space="preserve"> authselect-libs                x86_64   1.2.1-2.el8                                   @anaconda    855 k</t>
  </si>
  <si>
    <t xml:space="preserve"> bcache-tools                   x86_64   1.0.8-3.101.0.1.el8                           @anaconda    103 k</t>
  </si>
  <si>
    <t xml:space="preserve"> btrfs-progs                    x86_64   5.4.0-1.el8                                   @anaconda    6.2 M</t>
  </si>
  <si>
    <t xml:space="preserve"> c-ares                         x86_64   1.13.0-5.el8                                  @anaconda    225 k</t>
  </si>
  <si>
    <t xml:space="preserve"> dnf-plugin-spacewalk           noarch   2.8.5-11.0.2.module+el8.3.0+7814+aac1f1cb     @AppStream    20 k</t>
  </si>
  <si>
    <t xml:space="preserve"> elfutils-debuginfod-client     x86_64   0.180-1.el8                                   @anaconda     43 k</t>
  </si>
  <si>
    <t xml:space="preserve"> firewalld                      noarch   0.8.2-2.0.1.el8                               @anaconda    1.9 M</t>
  </si>
  <si>
    <t xml:space="preserve"> geolite2-city                  noarch   20180605-1.el8                                @AppStream    54 M</t>
  </si>
  <si>
    <t xml:space="preserve"> geolite2-country               noarch   20180605-1.el8                                @AppStream   3.3 M</t>
  </si>
  <si>
    <t xml:space="preserve"> iprutils                       x86_64   2.4.19-1.el8                                  @anaconda    961 k</t>
  </si>
  <si>
    <t xml:space="preserve"> ipset                          x86_64   7.1-1.el8                                     @anaconda     64 k</t>
  </si>
  <si>
    <t xml:space="preserve"> ipset-libs                     x86_64   7.1-1.el8                                     @anaconda    258 k</t>
  </si>
  <si>
    <t xml:space="preserve"> iptables-ebtables              x86_64   1.8.4-15.0.1.el8                              @anaconda     14 k</t>
  </si>
  <si>
    <t xml:space="preserve"> iwl100-firmware                noarch   999:39.31.5.1-999.5.el8                       @anaconda    485 k</t>
  </si>
  <si>
    <t xml:space="preserve"> iwl1000-firmware               noarch   999:39.31.5.1-999.5.el8                       @anaconda    812 k</t>
  </si>
  <si>
    <t xml:space="preserve"> iwl105-firmware                noarch   999:18.168.6.1-999.5.el8                      @anaconda    829 k</t>
  </si>
  <si>
    <t xml:space="preserve"> iwl135-firmware                noarch   999:18.168.6.1-999.5.el8                      @anaconda    840 k</t>
  </si>
  <si>
    <t xml:space="preserve"> iwl2000-firmware               noarch   999:18.168.6.1-999.5.el8                      @anaconda    835 k</t>
  </si>
  <si>
    <t xml:space="preserve"> iwl2030-firmware               noarch   999:18.168.6.1-999.5.el8                      @anaconda    846 k</t>
  </si>
  <si>
    <t xml:space="preserve"> iwl3160-firmware               noarch   999:25.30.13.0-999.5.el8                      @anaconda     10 M</t>
  </si>
  <si>
    <t xml:space="preserve"> iwl5000-firmware               noarch   999:8.83.5.1_1-999.5.el8                      @anaconda    1.1 M</t>
  </si>
  <si>
    <t xml:space="preserve"> iwl5150-firmware               noarch   999:8.24.2.2-999.5.el8                        @anaconda    484 k</t>
  </si>
  <si>
    <t xml:space="preserve"> iwl6000-firmware               noarch   999:9.221.4.1-999.5.el8                       @anaconda    599 k</t>
  </si>
  <si>
    <t xml:space="preserve"> iwl6000g2a-firmware            noarch   999:18.168.6.1-999.5.el8                      @anaconda    1.2 M</t>
  </si>
  <si>
    <t xml:space="preserve"> iwl6050-firmware               noarch   999:41.28.5.1-999.5.el8                       @anaconda    1.0 M</t>
  </si>
  <si>
    <t xml:space="preserve"> iwl7260-firmware               noarch   999:25.30.13.0-999.5.el8                      @anaconda    110 M</t>
  </si>
  <si>
    <t xml:space="preserve"> kbd                            x86_64   2.0.4-10.el8                                  @anaconda    1.6 M</t>
  </si>
  <si>
    <t xml:space="preserve"> kbd-legacy                     noarch   2.0.4-10.el8                                  @anaconda    499 k</t>
  </si>
  <si>
    <t xml:space="preserve"> kbd-misc                       noarch   2.0.4-10.el8                                  @anaconda    2.4 M</t>
  </si>
  <si>
    <t xml:space="preserve"> kpartx                         x86_64   0.8.4-5.el8                                   @anaconda     76 k</t>
  </si>
  <si>
    <t xml:space="preserve"> libdaemon                      x86_64   0.14-15.el8                                   @anaconda     63 k</t>
  </si>
  <si>
    <t xml:space="preserve"> libdhash                       x86_64   0.5.0-39.el8                                  @anaconda     58 k</t>
  </si>
  <si>
    <t xml:space="preserve"> libgudev                       x86_64   232-4.el8                                     @anaconda     79 k</t>
  </si>
  <si>
    <t xml:space="preserve"> libmaxminddb                   x86_64   1.2.0-10.el8                                  @AppStream    53 k</t>
  </si>
  <si>
    <t xml:space="preserve"> libndp                         x86_64   1.7-3.el8                                     @anaconda    131 k</t>
  </si>
  <si>
    <t xml:space="preserve"> libnl3-cli                     x86_64   3.5.0-1.el8                                   @anaconda    924 k</t>
  </si>
  <si>
    <t xml:space="preserve"> libsecret                      x86_64   0.18.6-1.el8                                  @anaconda    508 k</t>
  </si>
  <si>
    <t xml:space="preserve"> libsss_autofs                  x86_64   2.3.0-9.0.1.el8                               @anaconda     62 k</t>
  </si>
  <si>
    <t xml:space="preserve"> libsss_certmap                 x86_64   2.3.0-9.0.1.el8                               @anaconda    127 k</t>
  </si>
  <si>
    <t xml:space="preserve"> libsss_idmap                   x86_64   2.3.0-9.0.1.el8                               @anaconda     70 k</t>
  </si>
  <si>
    <t xml:space="preserve"> libsss_nss_idmap               x86_64   2.3.0-9.0.1.el8                               @anaconda     87 k</t>
  </si>
  <si>
    <t xml:space="preserve"> libsss_sudo                    x86_64   2.3.0-9.0.1.el8                               @anaconda     55 k</t>
  </si>
  <si>
    <t xml:space="preserve"> libteam                        x86_64   1.31-2.el8                                    @anaconda    104 k</t>
  </si>
  <si>
    <t xml:space="preserve"> libxkbcommon                   x86_64   0.9.1-1.el8                                   @AppStream   305 k</t>
  </si>
  <si>
    <t xml:space="preserve"> memstrack                      x86_64   0.1.11-1.el8                                  @anaconda    116 k</t>
  </si>
  <si>
    <t xml:space="preserve"> mozjs60                        x86_64   60.9.0-4.0.1.el8                              @anaconda     23 M</t>
  </si>
  <si>
    <t xml:space="preserve"> newt                           x86_64   0.52.20-11.el8                                @anaconda    236 k</t>
  </si>
  <si>
    <t xml:space="preserve"> nvme-cli                       x86_64   1.12-2.el8                                    @anaconda    709 k</t>
  </si>
  <si>
    <t xml:space="preserve"> nvmetcli                       noarch   0.6-2.el8                                     @anaconda    111 k</t>
  </si>
  <si>
    <t xml:space="preserve"> parted                         x86_64   3.2-38.0.1.el8                                @anaconda    2.2 M</t>
  </si>
  <si>
    <t xml:space="preserve"> pigz                           x86_64   2.4-4.el8                                     @anaconda    152 k</t>
  </si>
  <si>
    <t xml:space="preserve"> pinentry                       x86_64   1.1.0-2.el8                                   @AppStream   195 k</t>
  </si>
  <si>
    <t xml:space="preserve"> polkit                         x86_64   0.115-11.0.1.el8                              @anaconda    422 k</t>
  </si>
  <si>
    <t xml:space="preserve"> polkit-libs                    x86_64   0.115-11.0.1.el8                              @anaconda    224 k</t>
  </si>
  <si>
    <t xml:space="preserve"> polkit-pkla-compat             x86_64   0.1-12.el8                                    @anaconda     93 k</t>
  </si>
  <si>
    <t xml:space="preserve"> prefixdevname                  x86_64   0.1.0-6.el8                                   @anaconda    1.4 M</t>
  </si>
  <si>
    <t xml:space="preserve"> python3-configobj              noarch   5.0.6-11.el8                                  @anaconda    342 k</t>
  </si>
  <si>
    <t xml:space="preserve"> python3-configshell            noarch   1:1.1.28-1.0.1.el8                            @anaconda    456 k</t>
  </si>
  <si>
    <t xml:space="preserve"> python3-dbus                   x86_64   1.2.4-15.el8                                  @anaconda    512 k</t>
  </si>
  <si>
    <t xml:space="preserve"> python3-decorator              noarch   4.2.1-2.el8                                   @anaconda     47 k</t>
  </si>
  <si>
    <t xml:space="preserve"> python3-dmidecode              x86_64   3.12.2-15.el8                                 @anaconda    294 k</t>
  </si>
  <si>
    <t xml:space="preserve"> python3-dnf-plugin-spacewalk   noarch   2.8.5-11.0.2.module+el8.3.0+7814+aac1f1cb     @AppStream    47 k</t>
  </si>
  <si>
    <t xml:space="preserve"> python3-firewall               noarch   0.8.2-2.0.1.el8                               @anaconda    1.8 M</t>
  </si>
  <si>
    <t xml:space="preserve"> python3-gobject-base           x86_64   3.28.3-2.el8                                  @anaconda    1.1 M</t>
  </si>
  <si>
    <t xml:space="preserve"> python3-hwdata                 noarch   2.3.6-3.el8                                   @AppStream   175 k</t>
  </si>
  <si>
    <t xml:space="preserve"> python3-kmod                   x86_64   0.9-20.el8                                    @anaconda    252 k</t>
  </si>
  <si>
    <t xml:space="preserve"> python3-librepo                x86_64   1.12.0-2.el8                                  @anaconda    172 k</t>
  </si>
  <si>
    <t xml:space="preserve"> python3-libselinux             x86_64   2.9-3.el8                                     @anaconda    842 k</t>
  </si>
  <si>
    <t xml:space="preserve"> python3-linux-procfs           noarch   0.6.2-2.el8                                   @anaconda     98 k</t>
  </si>
  <si>
    <t xml:space="preserve"> python3-netifaces              x86_64   0.10.6-4.el8                                  @AppStream    39 k</t>
  </si>
  <si>
    <t xml:space="preserve"> python3-newt                   x86_64   0.52.20-11.el8                                @AppStream   118 k</t>
  </si>
  <si>
    <t xml:space="preserve"> python3-nftables               x86_64   1:0.9.3-16.el8                                @anaconda     28 k</t>
  </si>
  <si>
    <t xml:space="preserve"> python3-perf                   x86_64   4.18.0-240.el8                                @anaconda    348 k</t>
  </si>
  <si>
    <t xml:space="preserve"> python3-pyudev                 noarch   0.21.0-7.el8                                  @anaconda    315 k</t>
  </si>
  <si>
    <t xml:space="preserve"> python3-rhn-check              x86_64   2.8.16-13.0.3.module+el8.3.0+7814+aac1f1cb    @AppStream    35 k</t>
  </si>
  <si>
    <t xml:space="preserve"> python3-rhn-client-tools       x86_64   2.8.16-13.0.3.module+el8.3.0+7814+aac1f1cb    @AppStream   291 k</t>
  </si>
  <si>
    <t xml:space="preserve"> python3-rhn-setup              x86_64   2.8.16-13.0.3.module+el8.3.0+7814+aac1f1cb    @AppStream   201 k</t>
  </si>
  <si>
    <t xml:space="preserve"> python3-rhnlib                 noarch   2.8.6-8.0.1.module+el8.3.0+7814+aac1f1cb      @AppStream   200 k</t>
  </si>
  <si>
    <t xml:space="preserve"> python3-schedutils             x86_64   0.6-6.el8                                     @anaconda     46 k</t>
  </si>
  <si>
    <t xml:space="preserve"> python3-slip                   noarch   0.6.4-11.el8                                  @anaconda     60 k</t>
  </si>
  <si>
    <t xml:space="preserve"> python3-slip-dbus              noarch   0.6.4-11.el8                                  @anaconda     70 k</t>
  </si>
  <si>
    <t xml:space="preserve"> python3-unbound                x86_64   1.7.3-14.el8                                  @AppStream   515 k</t>
  </si>
  <si>
    <t xml:space="preserve"> python3-urwid                  x86_64   1.3.1-4.el8                                   @anaconda    2.6 M</t>
  </si>
  <si>
    <t xml:space="preserve"> rhn-check                      x86_64   2.8.16-13.0.3.module+el8.3.0+7814+aac1f1cb    @AppStream   1.2 k</t>
  </si>
  <si>
    <t xml:space="preserve"> rhn-client-tools               x86_64   2.8.16-13.0.3.module+el8.3.0+7814+aac1f1cb    @AppStream   2.1 M</t>
  </si>
  <si>
    <t xml:space="preserve"> rhn-setup                      x86_64   2.8.16-13.0.3.module+el8.3.0+7814+aac1f1cb    @AppStream   5.1 k</t>
  </si>
  <si>
    <t xml:space="preserve"> rhnlib                         noarch   2.8.6-8.0.1.module+el8.3.0+7814+aac1f1cb      @AppStream     0</t>
  </si>
  <si>
    <t xml:space="preserve"> rhnsd                          x86_64   5.0.35-3.0.1.module+el8.3.0+7814+aac1f1cb     @AppStream   100 k</t>
  </si>
  <si>
    <t xml:space="preserve"> rpm-plugin-systemd-inhibit     x86_64   4.14.3-4.el8                                  @anaconda     12 k</t>
  </si>
  <si>
    <t xml:space="preserve"> shared-mime-info               x86_64   1.9-3.el8                                     @anaconda    2.3 M</t>
  </si>
  <si>
    <t xml:space="preserve"> sssd-client                    x86_64   2.3.0-9.0.1.el8                               @anaconda    235 k</t>
  </si>
  <si>
    <t xml:space="preserve"> sssd-common                    x86_64   2.3.0-9.0.1.el8                               @anaconda    5.2 M</t>
  </si>
  <si>
    <t xml:space="preserve"> sssd-kcm                       x86_64   2.3.0-9.0.1.el8                               @anaconda    407 k</t>
  </si>
  <si>
    <t xml:space="preserve"> sssd-nfs-idmap                 x86_64   2.3.0-9.0.1.el8                               @anaconda     41 k</t>
  </si>
  <si>
    <t xml:space="preserve"> teamd                          x86_64   1.31-2.el8                                    @anaconda    276 k</t>
  </si>
  <si>
    <t xml:space="preserve"> timedatex                      x86_64   0.5-3.el8                                     @anaconda     55 k</t>
  </si>
  <si>
    <t xml:space="preserve"> trousers                       x86_64   0.3.14-4.el8                                  @anaconda    538 k</t>
  </si>
  <si>
    <t xml:space="preserve"> trousers-lib                   x86_64   0.3.14-4.el8                                  @anaconda    706 k</t>
  </si>
  <si>
    <t xml:space="preserve"> tuned                          noarch   2.14.0-3.0.1.el8                              @anaconda    769 k</t>
  </si>
  <si>
    <t xml:space="preserve"> unbound-libs                   x86_64   1.7.3-14.el8                                  @AppStream   1.3 M</t>
  </si>
  <si>
    <t xml:space="preserve"> usermode                       x86_64   1.113-1.el8                                   @anaconda    836 k</t>
  </si>
  <si>
    <t xml:space="preserve"> xkeyboard-config               noarch   2.28-1.el8                                    @AppStream   5.4 M</t>
  </si>
  <si>
    <t xml:space="preserve">  Preparing        :                                                                                  1/1</t>
  </si>
  <si>
    <t>warning: /etc/tuned/profile_mode saved as /etc/tuned/profile_mode.rpmsave</t>
  </si>
  <si>
    <t>warning: /etc/tuned/active_profile saved as /etc/tuned/active_profile.rpmsave</t>
  </si>
  <si>
    <t>sudo reboot</t>
    <phoneticPr fontId="1"/>
  </si>
  <si>
    <t>※ コンソールからパスワード認証でログインできるのはadminアカウントのみを想定</t>
    <rPh sb="14" eb="16">
      <t>ニンショウ</t>
    </rPh>
    <rPh sb="39" eb="41">
      <t>ソウテイ</t>
    </rPh>
    <phoneticPr fontId="1"/>
  </si>
  <si>
    <t>bond0</t>
    <phoneticPr fontId="1"/>
  </si>
  <si>
    <t>eth1</t>
    <phoneticPr fontId="1"/>
  </si>
  <si>
    <t>bond1</t>
    <phoneticPr fontId="1"/>
  </si>
  <si>
    <t>eth2</t>
    <phoneticPr fontId="1"/>
  </si>
  <si>
    <t>eth3</t>
    <phoneticPr fontId="1"/>
  </si>
  <si>
    <t>iLO</t>
    <phoneticPr fontId="1"/>
  </si>
  <si>
    <t>VIP0</t>
    <phoneticPr fontId="1"/>
  </si>
  <si>
    <t>1号機</t>
    <rPh sb="1" eb="3">
      <t>ゴウキ</t>
    </rPh>
    <phoneticPr fontId="1"/>
  </si>
  <si>
    <t>VIP1</t>
    <phoneticPr fontId="1"/>
  </si>
  <si>
    <t>172.28.0.101</t>
    <phoneticPr fontId="1"/>
  </si>
  <si>
    <t xml:space="preserve">Management IP Address: </t>
    <phoneticPr fontId="1"/>
  </si>
  <si>
    <t xml:space="preserve">iLO IP Address: </t>
    <phoneticPr fontId="1"/>
  </si>
  <si>
    <t>172.28.0.201</t>
    <phoneticPr fontId="1"/>
  </si>
  <si>
    <t>2号機</t>
    <rPh sb="1" eb="3">
      <t>ゴウキ</t>
    </rPh>
    <phoneticPr fontId="1"/>
  </si>
  <si>
    <t>172.28.0.102</t>
    <phoneticPr fontId="1"/>
  </si>
  <si>
    <t>172.28.0.202</t>
    <phoneticPr fontId="1"/>
  </si>
  <si>
    <t>共通</t>
    <rPh sb="0" eb="2">
      <t>キョウツウ</t>
    </rPh>
    <phoneticPr fontId="1"/>
  </si>
  <si>
    <t xml:space="preserve">Management Prefix: </t>
    <phoneticPr fontId="1"/>
  </si>
  <si>
    <t>172.28.0.100</t>
    <phoneticPr fontId="1"/>
  </si>
  <si>
    <t xml:space="preserve">VIP0 IP Address: </t>
    <phoneticPr fontId="1"/>
  </si>
  <si>
    <t xml:space="preserve">VIP0 IP Prefix: </t>
    <phoneticPr fontId="1"/>
  </si>
  <si>
    <t>Management Segment</t>
    <phoneticPr fontId="1"/>
  </si>
  <si>
    <t>Service Segment</t>
    <phoneticPr fontId="1"/>
  </si>
  <si>
    <t xml:space="preserve">Service IP Address: </t>
    <phoneticPr fontId="1"/>
  </si>
  <si>
    <t xml:space="preserve">Service Prefix: </t>
    <phoneticPr fontId="1"/>
  </si>
  <si>
    <t xml:space="preserve">VIP1 IP Address: </t>
    <phoneticPr fontId="1"/>
  </si>
  <si>
    <t xml:space="preserve">VIP1 IP Prefix: </t>
    <phoneticPr fontId="1"/>
  </si>
  <si>
    <t>10.0.0.100</t>
    <phoneticPr fontId="1"/>
  </si>
  <si>
    <t>GW</t>
    <phoneticPr fontId="1"/>
  </si>
  <si>
    <t xml:space="preserve">Management GW IP Address: </t>
    <phoneticPr fontId="1"/>
  </si>
  <si>
    <t>10.0.0.101</t>
    <phoneticPr fontId="1"/>
  </si>
  <si>
    <t>10.0.0.102</t>
    <phoneticPr fontId="1"/>
  </si>
  <si>
    <t xml:space="preserve">Default GW IP Address: </t>
    <phoneticPr fontId="1"/>
  </si>
  <si>
    <t>10.0.0.1</t>
    <phoneticPr fontId="1"/>
  </si>
  <si>
    <t>NTP1</t>
    <phoneticPr fontId="1"/>
  </si>
  <si>
    <t>NTP2</t>
    <phoneticPr fontId="1"/>
  </si>
  <si>
    <t>NTP3</t>
    <phoneticPr fontId="1"/>
  </si>
  <si>
    <t xml:space="preserve">NTP1 IP Address: </t>
    <phoneticPr fontId="1"/>
  </si>
  <si>
    <t xml:space="preserve">NTP2 IP Address: </t>
    <phoneticPr fontId="1"/>
  </si>
  <si>
    <t xml:space="preserve">NTP3 IP Address: </t>
    <phoneticPr fontId="1"/>
  </si>
  <si>
    <t>10.0.100.101</t>
    <phoneticPr fontId="1"/>
  </si>
  <si>
    <t>10.0.100.102</t>
    <phoneticPr fontId="1"/>
  </si>
  <si>
    <t>10.0.100.103</t>
    <phoneticPr fontId="1"/>
  </si>
  <si>
    <t xml:space="preserve">LOG1 IP Address: </t>
    <phoneticPr fontId="1"/>
  </si>
  <si>
    <t xml:space="preserve">LOG2 IP Address: </t>
    <phoneticPr fontId="1"/>
  </si>
  <si>
    <t>10.0.101.101</t>
    <phoneticPr fontId="1"/>
  </si>
  <si>
    <t>10.0.101.102</t>
    <phoneticPr fontId="1"/>
  </si>
  <si>
    <t>LOG1</t>
    <phoneticPr fontId="1"/>
  </si>
  <si>
    <t>LOG2</t>
    <phoneticPr fontId="1"/>
  </si>
  <si>
    <t>※必須ではない</t>
    <rPh sb="1" eb="3">
      <t>ヒッス</t>
    </rPh>
    <phoneticPr fontId="1"/>
  </si>
  <si>
    <t>other2 IP Address:</t>
  </si>
  <si>
    <t>other3 IP Address:</t>
  </si>
  <si>
    <t>other4 IP Address:</t>
  </si>
  <si>
    <t>other5 IP Address:</t>
  </si>
  <si>
    <t>other1 IP Address:</t>
  </si>
  <si>
    <t>other1</t>
    <phoneticPr fontId="1"/>
  </si>
  <si>
    <t>other2</t>
  </si>
  <si>
    <t>other3</t>
  </si>
  <si>
    <t>other4</t>
  </si>
  <si>
    <t>other5</t>
  </si>
  <si>
    <t>10.0.103.101</t>
    <phoneticPr fontId="1"/>
  </si>
  <si>
    <t>10.0.104.101</t>
    <phoneticPr fontId="1"/>
  </si>
  <si>
    <t>10.0.105.101</t>
    <phoneticPr fontId="1"/>
  </si>
  <si>
    <t>10.0.106.101</t>
    <phoneticPr fontId="1"/>
  </si>
  <si>
    <t xml:space="preserve">電子カルテシステム IP Address: </t>
    <rPh sb="0" eb="2">
      <t>デンシ</t>
    </rPh>
    <phoneticPr fontId="1"/>
  </si>
  <si>
    <t>10.0.0.250</t>
    <phoneticPr fontId="1"/>
  </si>
  <si>
    <t xml:space="preserve">Host Name: </t>
    <phoneticPr fontId="1"/>
  </si>
  <si>
    <t>ol-101</t>
    <phoneticPr fontId="1"/>
  </si>
  <si>
    <t>ol-102</t>
    <phoneticPr fontId="1"/>
  </si>
  <si>
    <t>Client 端末1</t>
    <rPh sb="7" eb="9">
      <t>タンマツ</t>
    </rPh>
    <phoneticPr fontId="1"/>
  </si>
  <si>
    <t>Client 端末2</t>
    <rPh sb="7" eb="9">
      <t>タンマツ</t>
    </rPh>
    <phoneticPr fontId="1"/>
  </si>
  <si>
    <t>Client 端末N</t>
    <rPh sb="7" eb="9">
      <t>タンマツ</t>
    </rPh>
    <phoneticPr fontId="1"/>
  </si>
  <si>
    <t>…</t>
    <phoneticPr fontId="1"/>
  </si>
  <si>
    <t xml:space="preserve">Heatbeat IP Address: </t>
    <phoneticPr fontId="1"/>
  </si>
  <si>
    <t>169.254.0.101</t>
    <phoneticPr fontId="1"/>
  </si>
  <si>
    <t>169.254.0.102</t>
    <phoneticPr fontId="1"/>
  </si>
  <si>
    <t>172.28.0.250</t>
    <phoneticPr fontId="1"/>
  </si>
  <si>
    <t>Heatbeat Segment</t>
    <phoneticPr fontId="1"/>
  </si>
  <si>
    <t>169.254.0.100</t>
    <phoneticPr fontId="1"/>
  </si>
  <si>
    <t xml:space="preserve">Hearbeat Prefix: </t>
    <phoneticPr fontId="1"/>
  </si>
  <si>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1"/>
  </si>
  <si>
    <t>※静的ルートを追加しない場合は必須ではない</t>
    <rPh sb="1" eb="3">
      <t>セイテキ</t>
    </rPh>
    <rPh sb="7" eb="9">
      <t>ツイカ</t>
    </rPh>
    <rPh sb="12" eb="14">
      <t>バアイ</t>
    </rPh>
    <rPh sb="15" eb="17">
      <t>ヒッス</t>
    </rPh>
    <phoneticPr fontId="1"/>
  </si>
  <si>
    <t>10.0.102.0/24</t>
    <phoneticPr fontId="1"/>
  </si>
  <si>
    <t>電子カルテ
システム</t>
    <rPh sb="0" eb="2">
      <t>デンシ</t>
    </rPh>
    <phoneticPr fontId="1"/>
  </si>
  <si>
    <t>Default
GW</t>
    <phoneticPr fontId="1"/>
  </si>
  <si>
    <t>16</t>
    <phoneticPr fontId="1"/>
  </si>
  <si>
    <t>24</t>
    <phoneticPr fontId="1"/>
  </si>
  <si>
    <t>※ UEFI ブートモードは使用せず、レガシーブートモードとする。</t>
    <phoneticPr fontId="1"/>
  </si>
  <si>
    <t>※ 本案件では2TB超のHDDを起動ディスクとして利用する予定がなく、UEFI ブートモードを利用する理由がない。メジャーなパブリッククラウドでは、OCIくらいしかUEFIモードを利用していない？</t>
    <rPh sb="2" eb="3">
      <t>ホン</t>
    </rPh>
    <rPh sb="3" eb="5">
      <t>アンケン</t>
    </rPh>
    <rPh sb="10" eb="11">
      <t>チョウ</t>
    </rPh>
    <rPh sb="16" eb="18">
      <t>キドウ</t>
    </rPh>
    <rPh sb="25" eb="27">
      <t>リヨウ</t>
    </rPh>
    <rPh sb="29" eb="31">
      <t>ヨテイ</t>
    </rPh>
    <rPh sb="51" eb="53">
      <t>リヨウ</t>
    </rPh>
    <rPh sb="55" eb="57">
      <t>リユウ</t>
    </rPh>
    <rPh sb="94" eb="96">
      <t>リヨウ</t>
    </rPh>
    <phoneticPr fontId="1"/>
  </si>
  <si>
    <t>※ ハードウェアRAID設定が完了していること</t>
    <rPh sb="12" eb="14">
      <t>セッテイ</t>
    </rPh>
    <rPh sb="15" eb="17">
      <t>カンリョウ</t>
    </rPh>
    <phoneticPr fontId="1"/>
  </si>
  <si>
    <t>/backup/iso/OracleLinux.iso /backup/mntiso/ iso9660 loop,ro 0 0</t>
  </si>
  <si>
    <t>/backup/iso/OracleLinux.iso /backup/mntiso/ iso9660 loop,ro 0 0</t>
    <phoneticPr fontId="1"/>
  </si>
  <si>
    <t>/backup/iso/V1004253-01.iso on /backup/mntiso type iso9660 (ro,relatime,nojoliet,check=s,map=n,blocksize=2048)</t>
    <phoneticPr fontId="1"/>
  </si>
  <si>
    <t>baseurl=file:///backup/mntiso/BaseOS</t>
    <phoneticPr fontId="1"/>
  </si>
  <si>
    <t>gpgkey=file:///backup/mntiso/RPM-GPG-KEY</t>
    <phoneticPr fontId="1"/>
  </si>
  <si>
    <t>baseurl=file:///backup/mntiso/AppStream</t>
    <phoneticPr fontId="1"/>
  </si>
  <si>
    <t>udevadm settle</t>
    <phoneticPr fontId="1"/>
  </si>
  <si>
    <t>「●Minimal Install」</t>
    <phoneticPr fontId="1"/>
  </si>
  <si>
    <t>※ 1号機から2号機、2号機から1号機へパスフレーズを渡せるよう、どちらかのOSが稼働していれば、相手方のOS起動、再起動を簡略化するために保存</t>
    <rPh sb="3" eb="5">
      <t>ゴウキ</t>
    </rPh>
    <rPh sb="8" eb="10">
      <t>ゴウキ</t>
    </rPh>
    <rPh sb="12" eb="14">
      <t>ゴウキ</t>
    </rPh>
    <rPh sb="17" eb="19">
      <t>ゴウキ</t>
    </rPh>
    <rPh sb="27" eb="28">
      <t>ワタ</t>
    </rPh>
    <rPh sb="41" eb="43">
      <t>カドウ</t>
    </rPh>
    <rPh sb="49" eb="52">
      <t>アイテガタ</t>
    </rPh>
    <rPh sb="55" eb="57">
      <t>キドウ</t>
    </rPh>
    <rPh sb="58" eb="61">
      <t>サイキドウ</t>
    </rPh>
    <rPh sb="62" eb="65">
      <t>カンリャクカ</t>
    </rPh>
    <rPh sb="70" eb="72">
      <t>ホゾン</t>
    </rPh>
    <phoneticPr fontId="1"/>
  </si>
  <si>
    <t>sort -t : -k 3 -n /etc/passwd</t>
    <phoneticPr fontId="1"/>
  </si>
  <si>
    <t>sort -t : -k 3 -n /etc/group</t>
    <phoneticPr fontId="1"/>
  </si>
  <si>
    <t>mount | grep mntiso</t>
    <phoneticPr fontId="1"/>
  </si>
  <si>
    <t>#### ★Oracle Database関連のインストールがない場合、削除するのが適切</t>
    <rPh sb="33" eb="35">
      <t>バアイ</t>
    </rPh>
    <phoneticPr fontId="1"/>
  </si>
  <si>
    <t xml:space="preserve">  NetworkManager\* \</t>
    <phoneticPr fontId="1"/>
  </si>
  <si>
    <t xml:space="preserve">  libndp \</t>
    <phoneticPr fontId="1"/>
  </si>
  <si>
    <t xml:space="preserve">  sssd-\* \</t>
    <phoneticPr fontId="1"/>
  </si>
  <si>
    <t xml:space="preserve">  libsss_\* \</t>
    <phoneticPr fontId="1"/>
  </si>
  <si>
    <t xml:space="preserve">  iptables \</t>
    <phoneticPr fontId="1"/>
  </si>
  <si>
    <t xml:space="preserve"> Package                Architecture       Version                            Repository             Size</t>
  </si>
  <si>
    <t xml:space="preserve"> kernel-uek             x86_64             5.4.17-2011.7.4.el8uek             @anaconda              84 M</t>
  </si>
  <si>
    <t xml:space="preserve">  Running scriptlet: kernel-uek-5.4.17-2011.7.4.el8uek.x86_64                                         1/1</t>
  </si>
  <si>
    <t xml:space="preserve">  Erasing          : kernel-uek-5.4.17-2011.7.4.el8uek.x86_64                                         1/1</t>
  </si>
  <si>
    <t xml:space="preserve">  Verifying        : kernel-uek-5.4.17-2011.7.4.el8uek.x86_64                                         1/1</t>
  </si>
  <si>
    <t xml:space="preserve"> iptables                       x86_64   1.8.4-15.0.1.el8                              @anaconda    1.9 M</t>
  </si>
  <si>
    <t xml:space="preserve">  iptables-1.8.4-15.0.1.el8.x86_64</t>
  </si>
  <si>
    <t xml:space="preserve">  dbus-glib \</t>
    <phoneticPr fontId="1"/>
  </si>
  <si>
    <t xml:space="preserve">  gobject-introspection \</t>
    <phoneticPr fontId="1"/>
  </si>
  <si>
    <t xml:space="preserve">  libsysfs \</t>
    <phoneticPr fontId="1"/>
  </si>
  <si>
    <t xml:space="preserve">  rng-tools \</t>
    <phoneticPr fontId="1"/>
  </si>
  <si>
    <t>rpm -qa | LANG=C sort | sed -e 's/^/sudo dnf remove /' | sed -e 's/$/ ;\\/'</t>
  </si>
  <si>
    <t xml:space="preserve"> dbus-glib                      x86_64   0.110-2.el8                                   @anaconda    358 k</t>
  </si>
  <si>
    <t xml:space="preserve"> gobject-introspection          x86_64   1.56.1-1.el8                                  @anaconda    860 k</t>
  </si>
  <si>
    <t xml:space="preserve"> libsysfs                       x86_64   2.1.0-24.el8                                  @anaconda    149 k</t>
  </si>
  <si>
    <t xml:space="preserve"> rng-tools                      x86_64   6.8-3.el8                                     @anaconda    105 k</t>
  </si>
  <si>
    <t xml:space="preserve">  dbus-glib-0.110-2.el8.x86_64</t>
  </si>
  <si>
    <t xml:space="preserve">  gobject-introspection-1.56.1-1.el8.x86_64</t>
  </si>
  <si>
    <t xml:space="preserve">  libsysfs-2.1.0-24.el8.x86_64</t>
  </si>
  <si>
    <t xml:space="preserve">  rng-tools-6.8-3.el8.x86_64</t>
  </si>
  <si>
    <t>sudo systemctl mask --now nis-domainname.service</t>
  </si>
  <si>
    <t>sudo systemctl mask --now bluetooth.target</t>
  </si>
  <si>
    <t>sudo systemctl mask container-getty@.service</t>
  </si>
  <si>
    <t>sudo systemctl mask --now fstrim.service</t>
  </si>
  <si>
    <t>sudo systemctl mask fstrim.timer</t>
  </si>
  <si>
    <t>sudo systemctl mask --now hibernate.target</t>
  </si>
  <si>
    <t>sudo systemctl mask --now hybrid-sleep.target</t>
  </si>
  <si>
    <t>sudo systemctl mask --now nss-lookup.target</t>
  </si>
  <si>
    <t>sudo systemctl mask --now nss-user-lookup.target</t>
  </si>
  <si>
    <t>sudo systemctl mask --now printer.target</t>
  </si>
  <si>
    <t>sudo systemctl mask --now quotaon.service</t>
  </si>
  <si>
    <t>sudo systemctl mask --now rescue.service</t>
  </si>
  <si>
    <t>sudo systemctl mask --now rescue.target</t>
  </si>
  <si>
    <t>sudo systemctl mask --now rpcbind.target</t>
  </si>
  <si>
    <t>sudo systemctl mask --now sleep.target</t>
  </si>
  <si>
    <t>sudo systemctl mask --now smartcard.target</t>
  </si>
  <si>
    <t>sudo systemctl mask --now sound.target</t>
  </si>
  <si>
    <t>sudo systemctl mask --now suspend-then-hibernate.target</t>
  </si>
  <si>
    <t>sudo systemctl mask --now suspend.target</t>
  </si>
  <si>
    <t>sudo systemctl mask --now systemd-hibernate.service</t>
  </si>
  <si>
    <t>sudo systemctl mask --now systemd-hybrid-sleep.service</t>
  </si>
  <si>
    <t>sudo systemctl mask --now systemd-quotacheck.service</t>
  </si>
  <si>
    <t>sudo systemctl mask --now systemd-suspend-then-hibernate.service</t>
  </si>
  <si>
    <t>sudo systemctl mask --now systemd-suspend.service</t>
  </si>
  <si>
    <t>systemctl list-unit-files | awk '{print $2,$1}' | LANG=C sort</t>
  </si>
  <si>
    <t>sudo systemctl mask systemd-hibernate-resume@.service</t>
    <phoneticPr fontId="1"/>
  </si>
  <si>
    <t># NetworkManagerを削除したので、Legacy Network用パッケージを追加</t>
    <rPh sb="17" eb="19">
      <t>サクジョ</t>
    </rPh>
    <rPh sb="38" eb="39">
      <t>ヨウ</t>
    </rPh>
    <rPh sb="45" eb="47">
      <t>ツイカ</t>
    </rPh>
    <phoneticPr fontId="1"/>
  </si>
  <si>
    <t xml:space="preserve"> Package                    Architecture      Version                    Repository                  Size</t>
  </si>
  <si>
    <t>Installing:</t>
  </si>
  <si>
    <t xml:space="preserve"> network-scripts            x86_64            10.00.9-1.el8              o8-media-BaseOS            195 k</t>
  </si>
  <si>
    <t>Installing dependencies:</t>
  </si>
  <si>
    <t xml:space="preserve"> bc                         x86_64            1.07.1-5.el8               o8-media-BaseOS            129 k</t>
  </si>
  <si>
    <t>Install  2 Packages</t>
  </si>
  <si>
    <t>Total size: 324 k</t>
  </si>
  <si>
    <t>Installed size: 408 k</t>
  </si>
  <si>
    <t>Downloading Packages:</t>
  </si>
  <si>
    <t xml:space="preserve">  Installing       : bc-1.07.1-5.el8.x86_64                                                           1/2</t>
  </si>
  <si>
    <t xml:space="preserve">  Running scriptlet: bc-1.07.1-5.el8.x86_64                                                           1/2</t>
  </si>
  <si>
    <t xml:space="preserve">  Installing       : network-scripts-10.00.9-1.el8.x86_64                                             2/2</t>
  </si>
  <si>
    <t xml:space="preserve">  Running scriptlet: network-scripts-10.00.9-1.el8.x86_64                                             2/2</t>
  </si>
  <si>
    <t xml:space="preserve">  Verifying        : bc-1.07.1-5.el8.x86_64                                                           1/2</t>
  </si>
  <si>
    <t xml:space="preserve">  Verifying        : network-scripts-10.00.9-1.el8.x86_64                                             2/2</t>
  </si>
  <si>
    <t>Installed:</t>
  </si>
  <si>
    <t xml:space="preserve">  bc-1.07.1-5.el8.x86_64                       network-scripts-10.00.9-1.el8.x86_64</t>
  </si>
  <si>
    <t>sudo systemctl enable network</t>
  </si>
  <si>
    <t>sudo systemctl mask --now systemd-vconsole-setup.service</t>
    <phoneticPr fontId="1"/>
  </si>
  <si>
    <t># Minimal Install と Server の差分で必要なものをインストール</t>
    <phoneticPr fontId="1"/>
  </si>
  <si>
    <t>sudo dnf -y install \</t>
  </si>
  <si>
    <t xml:space="preserve">  at \</t>
  </si>
  <si>
    <t xml:space="preserve">  attr \</t>
  </si>
  <si>
    <t xml:space="preserve">  bash-completion \</t>
  </si>
  <si>
    <t xml:space="preserve">  blktrace \</t>
  </si>
  <si>
    <t xml:space="preserve">  bzip2 \</t>
  </si>
  <si>
    <t xml:space="preserve">  dos2unix \</t>
  </si>
  <si>
    <t xml:space="preserve">  ed \</t>
  </si>
  <si>
    <t xml:space="preserve">  jq \</t>
  </si>
  <si>
    <t xml:space="preserve">  ledmon \</t>
  </si>
  <si>
    <t xml:space="preserve">  lsof \</t>
  </si>
  <si>
    <t xml:space="preserve">  man-pages \</t>
  </si>
  <si>
    <t xml:space="preserve">  mcelog \</t>
  </si>
  <si>
    <t xml:space="preserve">  net-tools \</t>
  </si>
  <si>
    <t xml:space="preserve">  oniguruma \</t>
  </si>
  <si>
    <t xml:space="preserve">  pciutils \</t>
  </si>
  <si>
    <t xml:space="preserve">  psacct \</t>
  </si>
  <si>
    <t xml:space="preserve">  psmisc \</t>
  </si>
  <si>
    <t xml:space="preserve">  rsync \</t>
  </si>
  <si>
    <t xml:space="preserve">  smartmontools \</t>
  </si>
  <si>
    <t xml:space="preserve">  sos \</t>
  </si>
  <si>
    <t xml:space="preserve">  strace \</t>
  </si>
  <si>
    <t xml:space="preserve">  symlinks \</t>
  </si>
  <si>
    <t xml:space="preserve">  tar \</t>
  </si>
  <si>
    <t xml:space="preserve">  tcpdump \</t>
  </si>
  <si>
    <t xml:space="preserve">  time \</t>
  </si>
  <si>
    <t xml:space="preserve">  tree \</t>
  </si>
  <si>
    <t xml:space="preserve">  unzip \</t>
  </si>
  <si>
    <t xml:space="preserve">  wget \</t>
  </si>
  <si>
    <t xml:space="preserve">  yum-utils \</t>
  </si>
  <si>
    <t>Created symlink /etc/systemd/system/nis-domainname.service → /dev/null.</t>
  </si>
  <si>
    <t>Created symlink /etc/systemd/system/bluetooth.target → /dev/null.</t>
  </si>
  <si>
    <t>Created symlink /etc/systemd/system/container-getty@.service → /dev/null.</t>
  </si>
  <si>
    <t>Created symlink /etc/systemd/system/fstrim.service → /dev/null.</t>
  </si>
  <si>
    <t>Created symlink /etc/systemd/system/fstrim.timer → /dev/null.</t>
  </si>
  <si>
    <t>Created symlink /etc/systemd/system/hibernate.target → /dev/null.</t>
  </si>
  <si>
    <t>Created symlink /etc/systemd/system/hybrid-sleep.target → /dev/null.</t>
  </si>
  <si>
    <t>Created symlink /etc/systemd/system/nss-lookup.target → /dev/null.</t>
  </si>
  <si>
    <t>Created symlink /etc/systemd/system/nss-user-lookup.target → /dev/null.</t>
  </si>
  <si>
    <t>Created symlink /etc/systemd/system/printer.target → /dev/null.</t>
  </si>
  <si>
    <t>Created symlink /etc/systemd/system/quotaon.service → /dev/null.</t>
  </si>
  <si>
    <t>Created symlink /etc/systemd/system/rescue.service → /dev/null.</t>
  </si>
  <si>
    <t>Created symlink /etc/systemd/system/rescue.target → /dev/null.</t>
  </si>
  <si>
    <t>Created symlink /etc/systemd/system/rpcbind.target → /dev/null.</t>
  </si>
  <si>
    <t>Created symlink /etc/systemd/system/sleep.target → /dev/null.</t>
  </si>
  <si>
    <t>Created symlink /etc/systemd/system/smartcard.target → /dev/null.</t>
  </si>
  <si>
    <t>Created symlink /etc/systemd/system/sound.target → /dev/null.</t>
  </si>
  <si>
    <t>Created symlink /etc/systemd/system/suspend-then-hibernate.target → /dev/null.</t>
  </si>
  <si>
    <t>Created symlink /etc/systemd/system/suspend.target → /dev/null.</t>
  </si>
  <si>
    <t>Created symlink /etc/systemd/system/systemd-hibernate-resume@.service → /dev/null.</t>
  </si>
  <si>
    <t>Created symlink /etc/systemd/system/systemd-hibernate.service → /dev/null.</t>
  </si>
  <si>
    <t>Created symlink /etc/systemd/system/systemd-hybrid-sleep.service → /dev/null.</t>
  </si>
  <si>
    <t>Created symlink /etc/systemd/system/systemd-quotacheck.service → /dev/null.</t>
  </si>
  <si>
    <t>Created symlink /etc/systemd/system/systemd-suspend-then-hibernate.service → /dev/null.</t>
  </si>
  <si>
    <t>Created symlink /etc/systemd/system/systemd-suspend.service → /dev/null.</t>
  </si>
  <si>
    <t>Created symlink /etc/systemd/system/systemd-vconsole-setup.service → /dev/null.</t>
  </si>
  <si>
    <t>network.service is not a native service, redirecting to systemd-sysv-install.</t>
  </si>
  <si>
    <t>Executing: /usr/lib/systemd/systemd-sysv-install enable network</t>
  </si>
  <si>
    <t>add_dracutmodules+=" network-legacy "</t>
  </si>
  <si>
    <t xml:space="preserve">  man-pages-overrides \</t>
  </si>
  <si>
    <t xml:space="preserve">  glibc-headers \</t>
  </si>
  <si>
    <t xml:space="preserve">  kernel-headers \</t>
  </si>
  <si>
    <t xml:space="preserve">  libpkgconf \</t>
  </si>
  <si>
    <t xml:space="preserve">  pkgconf \</t>
  </si>
  <si>
    <t xml:space="preserve">  pkgconf-m4 \</t>
  </si>
  <si>
    <t xml:space="preserve">  pkgconf-pkg-config \</t>
  </si>
  <si>
    <t xml:space="preserve"> Package                    Architecture  Version                         Repository                 Size</t>
  </si>
  <si>
    <t xml:space="preserve"> at                         x86_64        3.1.20-11.el8                   o8-media-BaseOS            81 k</t>
  </si>
  <si>
    <t xml:space="preserve"> attr                       x86_64        2.4.48-3.el8                    o8-media-BaseOS            68 k</t>
  </si>
  <si>
    <t xml:space="preserve"> bash-completion            noarch        1:2.7-5.el8                     o8-media-BaseOS           274 k</t>
  </si>
  <si>
    <t xml:space="preserve"> blktrace                   x86_64        1.2.0-10.el8                    o8-media-BaseOS           150 k</t>
  </si>
  <si>
    <t xml:space="preserve"> bzip2                      x86_64        1.0.6-26.el8                    o8-media-BaseOS            60 k</t>
  </si>
  <si>
    <t xml:space="preserve"> dos2unix                   x86_64        7.4.0-3.el8                     o8-media-BaseOS           241 k</t>
  </si>
  <si>
    <t xml:space="preserve"> ed                         x86_64        1.14.2-4.el8                    o8-media-BaseOS            82 k</t>
  </si>
  <si>
    <t xml:space="preserve"> glibc-headers              x86_64        2.28-127.0.1.el8                o8-media-BaseOS           476 k</t>
  </si>
  <si>
    <t xml:space="preserve"> jq                         x86_64        1.5-12.el8                      o8-media-AppStream        161 k</t>
  </si>
  <si>
    <t xml:space="preserve"> kernel-headers             x86_64        4.18.0-240.el8                  o8-media-BaseOS           5.5 M</t>
  </si>
  <si>
    <t xml:space="preserve"> ledmon                     x86_64        0.94-1.el8                      o8-media-BaseOS            82 k</t>
  </si>
  <si>
    <t xml:space="preserve"> libpkgconf                 x86_64        1.4.2-1.el8                     o8-media-BaseOS            35 k</t>
  </si>
  <si>
    <t xml:space="preserve"> lsof                       x86_64        4.93.2-1.el8                    o8-media-BaseOS           253 k</t>
  </si>
  <si>
    <t xml:space="preserve"> man-pages                  x86_64        4.15-6.el8                      o8-media-BaseOS           5.9 M</t>
  </si>
  <si>
    <t xml:space="preserve"> man-pages-overrides        noarch        8.3.0.2-2.el8                   o8-media-AppStream         70 k</t>
  </si>
  <si>
    <t xml:space="preserve"> mcelog                     x86_64        3:166-0.0.1.el8                 o8-media-BaseOS            82 k</t>
  </si>
  <si>
    <t xml:space="preserve"> net-tools                  x86_64        2.0-0.52.20160912git.el8        o8-media-BaseOS           322 k</t>
  </si>
  <si>
    <t xml:space="preserve"> oniguruma                  x86_64        6.8.2-2.el8                     o8-media-AppStream        187 k</t>
  </si>
  <si>
    <t xml:space="preserve"> pciutils                   x86_64        3.6.4-2.el8                     o8-media-BaseOS           102 k</t>
  </si>
  <si>
    <t xml:space="preserve"> pkgconf                    x86_64        1.4.2-1.el8                     o8-media-BaseOS            38 k</t>
  </si>
  <si>
    <t xml:space="preserve"> pkgconf-m4                 noarch        1.4.2-1.el8                     o8-media-BaseOS            17 k</t>
  </si>
  <si>
    <t xml:space="preserve"> pkgconf-pkg-config         x86_64        1.4.2-1.el8                     o8-media-BaseOS            15 k</t>
  </si>
  <si>
    <t xml:space="preserve"> psacct                     x86_64        6.6.3-4.el8                     o8-media-BaseOS           104 k</t>
  </si>
  <si>
    <t xml:space="preserve"> psmisc                     x86_64        23.1-5.el8                      o8-media-BaseOS           151 k</t>
  </si>
  <si>
    <t xml:space="preserve"> rsync                      x86_64        3.1.3-9.el8                     o8-media-BaseOS           404 k</t>
  </si>
  <si>
    <t xml:space="preserve"> smartmontools              x86_64        1:7.1-1.el8                     o8-media-BaseOS           544 k</t>
  </si>
  <si>
    <t xml:space="preserve"> sos                        noarch        3.9.1-6.0.1.el8                 o8-media-BaseOS           549 k</t>
  </si>
  <si>
    <t xml:space="preserve"> strace                     x86_64        5.1-1.el8                       o8-media-BaseOS           1.0 M</t>
  </si>
  <si>
    <t xml:space="preserve"> symlinks                   x86_64        1.4-19.el8                      o8-media-BaseOS            23 k</t>
  </si>
  <si>
    <t xml:space="preserve"> tar                        x86_64        2:1.30-5.el8                    o8-media-BaseOS           838 k</t>
  </si>
  <si>
    <t xml:space="preserve"> tcpdump                    x86_64        14:4.9.3-1.el8                  o8-media-AppStream        452 k</t>
  </si>
  <si>
    <t xml:space="preserve"> time                       x86_64        1.9-3.el8                       o8-media-BaseOS            54 k</t>
  </si>
  <si>
    <t xml:space="preserve"> tree                       x86_64        1.7.0-15.el8                    o8-media-BaseOS            59 k</t>
  </si>
  <si>
    <t xml:space="preserve"> unzip                      x86_64        6.0-43.el8                      o8-media-BaseOS           196 k</t>
  </si>
  <si>
    <t xml:space="preserve"> wget                       x86_64        1.19.5-10.0.1.el8               o8-media-AppStream        734 k</t>
  </si>
  <si>
    <t xml:space="preserve"> yum-utils                  noarch        4.0.17-5.el8                    o8-media-BaseOS            68 k</t>
  </si>
  <si>
    <t xml:space="preserve"> zip                        x86_64        3.0-23.el8                      o8-media-BaseOS           270 k</t>
  </si>
  <si>
    <t>Install  37 Packages</t>
  </si>
  <si>
    <t>Total size: 20 M</t>
  </si>
  <si>
    <t>Installed size: 33 M</t>
  </si>
  <si>
    <t xml:space="preserve">  Installing       : oniguruma-6.8.2-2.el8.x86_64                                                    1/37</t>
  </si>
  <si>
    <t xml:space="preserve">  Running scriptlet: oniguruma-6.8.2-2.el8.x86_64                                                    1/37</t>
  </si>
  <si>
    <t xml:space="preserve">  Installing       : man-pages-overrides-8.3.0.2-2.el8.noarch                                        2/37</t>
  </si>
  <si>
    <t xml:space="preserve">  Installing       : unzip-6.0-43.el8.x86_64                                                         3/37</t>
  </si>
  <si>
    <t xml:space="preserve">  Installing       : pkgconf-m4-1.4.2-1.el8.noarch                                                   4/37</t>
  </si>
  <si>
    <t xml:space="preserve">  Installing       : libpkgconf-1.4.2-1.el8.x86_64                                                   5/37</t>
  </si>
  <si>
    <t xml:space="preserve">  Installing       : pkgconf-1.4.2-1.el8.x86_64                                                      6/37</t>
  </si>
  <si>
    <t xml:space="preserve">  Installing       : pkgconf-pkg-config-1.4.2-1.el8.x86_64                                           7/37</t>
  </si>
  <si>
    <t xml:space="preserve">  Installing       : kernel-headers-4.18.0-240.el8.x86_64                                            8/37</t>
  </si>
  <si>
    <t xml:space="preserve">  Running scriptlet: glibc-headers-2.28-127.0.1.el8.x86_64                                           9/37</t>
  </si>
  <si>
    <t xml:space="preserve">  Installing       : glibc-headers-2.28-127.0.1.el8.x86_64                                           9/37</t>
  </si>
  <si>
    <t xml:space="preserve">  Installing       : bzip2-1.0.6-26.el8.x86_64                                                      10/37</t>
  </si>
  <si>
    <t xml:space="preserve">  Installing       : sos-3.9.1-6.0.1.el8.noarch                                                     11/37</t>
  </si>
  <si>
    <t xml:space="preserve">  Installing       : mcelog-3:166-0.0.1.el8.x86_64                                                  12/37</t>
  </si>
  <si>
    <t xml:space="preserve">  Running scriptlet: mcelog-3:166-0.0.1.el8.x86_64                                                  12/37</t>
  </si>
  <si>
    <t xml:space="preserve">  Installing       : bash-completion-1:2.7-5.el8.noarch                                             13/37</t>
  </si>
  <si>
    <t xml:space="preserve">  Installing       : zip-3.0-23.el8.x86_64                                                          14/37</t>
  </si>
  <si>
    <t xml:space="preserve">  Installing       : man-pages-4.15-6.el8.x86_64                                                    15/37</t>
  </si>
  <si>
    <t xml:space="preserve">  Installing       : jq-1.5-12.el8.x86_64                                                           16/37</t>
  </si>
  <si>
    <t xml:space="preserve">  Installing       : wget-1.19.5-10.0.1.el8.x86_64                                                  17/37</t>
  </si>
  <si>
    <t xml:space="preserve">  Running scriptlet: wget-1.19.5-10.0.1.el8.x86_64                                                  17/37</t>
  </si>
  <si>
    <t xml:space="preserve">  Running scriptlet: tcpdump-14:4.9.3-1.el8.x86_64                                                  18/37</t>
  </si>
  <si>
    <t xml:space="preserve">  Installing       : tcpdump-14:4.9.3-1.el8.x86_64                                                  18/37</t>
  </si>
  <si>
    <t xml:space="preserve">  Installing       : yum-utils-4.0.17-5.el8.noarch                                                  19/37</t>
  </si>
  <si>
    <t xml:space="preserve">  Installing       : tree-1.7.0-15.el8.x86_64                                                       20/37</t>
  </si>
  <si>
    <t xml:space="preserve">  Installing       : time-1.9-3.el8.x86_64                                                          21/37</t>
  </si>
  <si>
    <t xml:space="preserve">  Running scriptlet: time-1.9-3.el8.x86_64                                                          21/37</t>
  </si>
  <si>
    <t xml:space="preserve">  Installing       : tar-2:1.30-5.el8.x86_64                                                        22/37</t>
  </si>
  <si>
    <t xml:space="preserve">  Running scriptlet: tar-2:1.30-5.el8.x86_64                                                        22/37</t>
  </si>
  <si>
    <t xml:space="preserve">  Installing       : symlinks-1.4-19.el8.x86_64                                                     23/37</t>
  </si>
  <si>
    <t xml:space="preserve">  Installing       : strace-5.1-1.el8.x86_64                                                        24/37</t>
  </si>
  <si>
    <t xml:space="preserve">  Running scriptlet: smartmontools-1:7.1-1.el8.x86_64                                               25/37</t>
  </si>
  <si>
    <t xml:space="preserve">  Installing       : smartmontools-1:7.1-1.el8.x86_64                                               25/37</t>
  </si>
  <si>
    <t xml:space="preserve">  Installing       : rsync-3.1.3-9.el8.x86_64                                                       26/37</t>
  </si>
  <si>
    <t xml:space="preserve">  Installing       : psmisc-23.1-5.el8.x86_64                                                       27/37</t>
  </si>
  <si>
    <t xml:space="preserve">  Installing       : psacct-6.6.3-4.el8.x86_64                                                      28/37</t>
  </si>
  <si>
    <t xml:space="preserve">  Running scriptlet: psacct-6.6.3-4.el8.x86_64                                                      28/37</t>
  </si>
  <si>
    <t xml:space="preserve">  Installing       : pciutils-3.6.4-2.el8.x86_64                                                    29/37</t>
  </si>
  <si>
    <t xml:space="preserve">  Installing       : net-tools-2.0-0.52.20160912git.el8.x86_64                                      30/37</t>
  </si>
  <si>
    <t xml:space="preserve">  Running scriptlet: net-tools-2.0-0.52.20160912git.el8.x86_64                                      30/37</t>
  </si>
  <si>
    <t xml:space="preserve">  Installing       : lsof-4.93.2-1.el8.x86_64                                                       31/37</t>
  </si>
  <si>
    <t xml:space="preserve">  Installing       : ledmon-0.94-1.el8.x86_64                                                       32/37</t>
  </si>
  <si>
    <t xml:space="preserve">  Installing       : ed-1.14.2-4.el8.x86_64                                                         33/37</t>
  </si>
  <si>
    <t xml:space="preserve">  Running scriptlet: ed-1.14.2-4.el8.x86_64                                                         33/37</t>
  </si>
  <si>
    <t xml:space="preserve">  Installing       : dos2unix-7.4.0-3.el8.x86_64                                                    34/37</t>
  </si>
  <si>
    <t xml:space="preserve">  Installing       : blktrace-1.2.0-10.el8.x86_64                                                   35/37</t>
  </si>
  <si>
    <t xml:space="preserve">  Installing       : attr-2.4.48-3.el8.x86_64                                                       36/37</t>
  </si>
  <si>
    <t xml:space="preserve">  Installing       : at-3.1.20-11.el8.x86_64                                                        37/37</t>
  </si>
  <si>
    <t xml:space="preserve">  Running scriptlet: at-3.1.20-11.el8.x86_64                                                        37/37</t>
  </si>
  <si>
    <t xml:space="preserve">  Verifying        : at-3.1.20-11.el8.x86_64                                                         1/37</t>
  </si>
  <si>
    <t xml:space="preserve">  Verifying        : attr-2.4.48-3.el8.x86_64                                                        2/37</t>
  </si>
  <si>
    <t xml:space="preserve">  Verifying        : bash-completion-1:2.7-5.el8.noarch                                              3/37</t>
  </si>
  <si>
    <t xml:space="preserve">  Verifying        : blktrace-1.2.0-10.el8.x86_64                                                    4/37</t>
  </si>
  <si>
    <t xml:space="preserve">  Verifying        : bzip2-1.0.6-26.el8.x86_64                                                       5/37</t>
  </si>
  <si>
    <t xml:space="preserve">  Verifying        : dos2unix-7.4.0-3.el8.x86_64                                                     6/37</t>
  </si>
  <si>
    <t xml:space="preserve">  Verifying        : ed-1.14.2-4.el8.x86_64                                                          7/37</t>
  </si>
  <si>
    <t xml:space="preserve">  Verifying        : glibc-headers-2.28-127.0.1.el8.x86_64                                           8/37</t>
  </si>
  <si>
    <t xml:space="preserve">  Verifying        : kernel-headers-4.18.0-240.el8.x86_64                                            9/37</t>
  </si>
  <si>
    <t xml:space="preserve">  Verifying        : ledmon-0.94-1.el8.x86_64                                                       10/37</t>
  </si>
  <si>
    <t xml:space="preserve">  Verifying        : libpkgconf-1.4.2-1.el8.x86_64                                                  11/37</t>
  </si>
  <si>
    <t xml:space="preserve">  Verifying        : lsof-4.93.2-1.el8.x86_64                                                       12/37</t>
  </si>
  <si>
    <t xml:space="preserve">  Verifying        : man-pages-4.15-6.el8.x86_64                                                    13/37</t>
  </si>
  <si>
    <t xml:space="preserve">  Verifying        : mcelog-3:166-0.0.1.el8.x86_64                                                  14/37</t>
  </si>
  <si>
    <t xml:space="preserve">  Verifying        : net-tools-2.0-0.52.20160912git.el8.x86_64                                      15/37</t>
  </si>
  <si>
    <t xml:space="preserve">  Verifying        : pciutils-3.6.4-2.el8.x86_64                                                    16/37</t>
  </si>
  <si>
    <t xml:space="preserve">  Verifying        : pkgconf-1.4.2-1.el8.x86_64                                                     17/37</t>
  </si>
  <si>
    <t xml:space="preserve">  Verifying        : pkgconf-m4-1.4.2-1.el8.noarch                                                  18/37</t>
  </si>
  <si>
    <t xml:space="preserve">  Verifying        : pkgconf-pkg-config-1.4.2-1.el8.x86_64                                          19/37</t>
  </si>
  <si>
    <t xml:space="preserve">  Verifying        : psacct-6.6.3-4.el8.x86_64                                                      20/37</t>
  </si>
  <si>
    <t xml:space="preserve">  Verifying        : psmisc-23.1-5.el8.x86_64                                                       21/37</t>
  </si>
  <si>
    <t xml:space="preserve">  Verifying        : rsync-3.1.3-9.el8.x86_64                                                       22/37</t>
  </si>
  <si>
    <t xml:space="preserve">  Verifying        : smartmontools-1:7.1-1.el8.x86_64                                               23/37</t>
  </si>
  <si>
    <t xml:space="preserve">  Verifying        : sos-3.9.1-6.0.1.el8.noarch                                                     24/37</t>
  </si>
  <si>
    <t xml:space="preserve">  Verifying        : strace-5.1-1.el8.x86_64                                                        25/37</t>
  </si>
  <si>
    <t xml:space="preserve">  Verifying        : symlinks-1.4-19.el8.x86_64                                                     26/37</t>
  </si>
  <si>
    <t xml:space="preserve">  Verifying        : tar-2:1.30-5.el8.x86_64                                                        27/37</t>
  </si>
  <si>
    <t xml:space="preserve">  Verifying        : time-1.9-3.el8.x86_64                                                          28/37</t>
  </si>
  <si>
    <t xml:space="preserve">  Verifying        : tree-1.7.0-15.el8.x86_64                                                       29/37</t>
  </si>
  <si>
    <t xml:space="preserve">  Verifying        : unzip-6.0-43.el8.x86_64                                                        30/37</t>
  </si>
  <si>
    <t xml:space="preserve">  Verifying        : yum-utils-4.0.17-5.el8.noarch                                                  31/37</t>
  </si>
  <si>
    <t xml:space="preserve">  Verifying        : zip-3.0-23.el8.x86_64                                                          32/37</t>
  </si>
  <si>
    <t xml:space="preserve">  Verifying        : jq-1.5-12.el8.x86_64                                                           33/37</t>
  </si>
  <si>
    <t xml:space="preserve">  Verifying        : man-pages-overrides-8.3.0.2-2.el8.noarch                                       34/37</t>
  </si>
  <si>
    <t xml:space="preserve">  Verifying        : oniguruma-6.8.2-2.el8.x86_64                                                   35/37</t>
  </si>
  <si>
    <t xml:space="preserve">  Verifying        : tcpdump-14:4.9.3-1.el8.x86_64                                                  36/37</t>
  </si>
  <si>
    <t xml:space="preserve">  Verifying        : wget-1.19.5-10.0.1.el8.x86_64                                                  37/37</t>
  </si>
  <si>
    <t xml:space="preserve">  at-3.1.20-11.el8.x86_64                               attr-2.4.48-3.el8.x86_64</t>
  </si>
  <si>
    <t xml:space="preserve">  bash-completion-1:2.7-5.el8.noarch                    blktrace-1.2.0-10.el8.x86_64</t>
  </si>
  <si>
    <t xml:space="preserve">  bzip2-1.0.6-26.el8.x86_64                             dos2unix-7.4.0-3.el8.x86_64</t>
  </si>
  <si>
    <t xml:space="preserve">  ed-1.14.2-4.el8.x86_64                                glibc-headers-2.28-127.0.1.el8.x86_64</t>
  </si>
  <si>
    <t xml:space="preserve">  jq-1.5-12.el8.x86_64                                  kernel-headers-4.18.0-240.el8.x86_64</t>
  </si>
  <si>
    <t xml:space="preserve">  ledmon-0.94-1.el8.x86_64                              libpkgconf-1.4.2-1.el8.x86_64</t>
  </si>
  <si>
    <t xml:space="preserve">  lsof-4.93.2-1.el8.x86_64                              man-pages-4.15-6.el8.x86_64</t>
  </si>
  <si>
    <t xml:space="preserve">  man-pages-overrides-8.3.0.2-2.el8.noarch              mcelog-3:166-0.0.1.el8.x86_64</t>
  </si>
  <si>
    <t xml:space="preserve">  net-tools-2.0-0.52.20160912git.el8.x86_64             oniguruma-6.8.2-2.el8.x86_64</t>
  </si>
  <si>
    <t xml:space="preserve">  pciutils-3.6.4-2.el8.x86_64                           pkgconf-1.4.2-1.el8.x86_64</t>
  </si>
  <si>
    <t xml:space="preserve">  pkgconf-m4-1.4.2-1.el8.noarch                         pkgconf-pkg-config-1.4.2-1.el8.x86_64</t>
  </si>
  <si>
    <t xml:space="preserve">  psacct-6.6.3-4.el8.x86_64                             psmisc-23.1-5.el8.x86_64</t>
  </si>
  <si>
    <t xml:space="preserve">  rsync-3.1.3-9.el8.x86_64                              smartmontools-1:7.1-1.el8.x86_64</t>
  </si>
  <si>
    <t xml:space="preserve">  sos-3.9.1-6.0.1.el8.noarch                            strace-5.1-1.el8.x86_64</t>
  </si>
  <si>
    <t xml:space="preserve">  symlinks-1.4-19.el8.x86_64                            tar-2:1.30-5.el8.x86_64</t>
  </si>
  <si>
    <t xml:space="preserve">  tcpdump-14:4.9.3-1.el8.x86_64                         time-1.9-3.el8.x86_64</t>
  </si>
  <si>
    <t xml:space="preserve">  tree-1.7.0-15.el8.x86_64                              unzip-6.0-43.el8.x86_64</t>
  </si>
  <si>
    <t xml:space="preserve">  wget-1.19.5-10.0.1.el8.x86_64                         yum-utils-4.0.17-5.el8.noarch</t>
  </si>
  <si>
    <t xml:space="preserve">  zip-3.0-23.el8.x86_64</t>
  </si>
  <si>
    <t># 追加で必要となる標準パッケージをインストール</t>
    <rPh sb="2" eb="4">
      <t>ツイカ</t>
    </rPh>
    <rPh sb="5" eb="7">
      <t>ヒツヨウ</t>
    </rPh>
    <rPh sb="10" eb="12">
      <t>ヒョウジュン</t>
    </rPh>
    <phoneticPr fontId="1"/>
  </si>
  <si>
    <t xml:space="preserve"> OpenIPMI \</t>
  </si>
  <si>
    <t xml:space="preserve"> aide \</t>
  </si>
  <si>
    <t xml:space="preserve"> createrepo_c \</t>
  </si>
  <si>
    <t xml:space="preserve"> diffstat \</t>
  </si>
  <si>
    <t xml:space="preserve"> expect \</t>
  </si>
  <si>
    <t xml:space="preserve"> freeipmi \</t>
  </si>
  <si>
    <t xml:space="preserve"> freeipmi-bmc-watchdog \</t>
  </si>
  <si>
    <t xml:space="preserve"> freeipmi-ipmidetectd \</t>
  </si>
  <si>
    <t xml:space="preserve"> freeipmi-ipmiseld \</t>
  </si>
  <si>
    <t xml:space="preserve"> iotop \</t>
  </si>
  <si>
    <t xml:space="preserve"> iperf3 \</t>
  </si>
  <si>
    <t xml:space="preserve"> ipmievd \</t>
  </si>
  <si>
    <t xml:space="preserve"> iptraf-ng \</t>
  </si>
  <si>
    <t xml:space="preserve"> lftp \</t>
  </si>
  <si>
    <t xml:space="preserve"> ltrace \</t>
  </si>
  <si>
    <t xml:space="preserve"> lz4 \</t>
  </si>
  <si>
    <t xml:space="preserve"> net-snmp-utils \</t>
  </si>
  <si>
    <t xml:space="preserve"> ntpstat \</t>
  </si>
  <si>
    <t xml:space="preserve"> patch \</t>
  </si>
  <si>
    <t xml:space="preserve"> powertop \</t>
  </si>
  <si>
    <t xml:space="preserve"> rsyslog-mmsnmptrapd \</t>
  </si>
  <si>
    <t xml:space="preserve"> rsyslog-snmp \</t>
  </si>
  <si>
    <t xml:space="preserve"> traceroute \</t>
  </si>
  <si>
    <t xml:space="preserve"> watchdog\</t>
  </si>
  <si>
    <t xml:space="preserve"> java-11-openjdk \</t>
  </si>
  <si>
    <t xml:space="preserve"> mod_ssl \</t>
  </si>
  <si>
    <t xml:space="preserve"> pacemaker\* \</t>
  </si>
  <si>
    <t xml:space="preserve"> postgresql-jdbc \</t>
  </si>
  <si>
    <t xml:space="preserve"> postgresql-server \</t>
  </si>
  <si>
    <t xml:space="preserve"> lm_sensors \</t>
  </si>
  <si>
    <t xml:space="preserve"> lm_sensors-sensord \</t>
  </si>
  <si>
    <t xml:space="preserve"> logwatch \</t>
  </si>
  <si>
    <t xml:space="preserve"> perf \</t>
  </si>
  <si>
    <t xml:space="preserve"> fio \</t>
  </si>
  <si>
    <t xml:space="preserve"> git \</t>
  </si>
  <si>
    <t xml:space="preserve"> Package                     Arch   Version                                      Repository          Size</t>
  </si>
  <si>
    <t xml:space="preserve"> OpenIPMI                    x86_64 2.0.27-1.0.1.el8                             o8-media-BaseOS    127 k</t>
  </si>
  <si>
    <t xml:space="preserve"> aide                        x86_64 0.16-14.el8                                  o8-media-AppStream 156 k</t>
  </si>
  <si>
    <t xml:space="preserve"> createrepo_c                x86_64 0.15.11-2.el8                                o8-media-AppStream  86 k</t>
  </si>
  <si>
    <t xml:space="preserve"> diffstat                    x86_64 1.61-7.el8                                   o8-media-AppStream  44 k</t>
  </si>
  <si>
    <t xml:space="preserve"> expect                      x86_64 5.45.4-5.el8                                 o8-media-BaseOS    266 k</t>
  </si>
  <si>
    <t xml:space="preserve"> fio                         x86_64 3.19-3.el8                                   o8-media-AppStream 538 k</t>
  </si>
  <si>
    <t xml:space="preserve"> freeipmi                    x86_64 1.6.1-1.el8                                  o8-media-BaseOS    2.1 M</t>
  </si>
  <si>
    <t xml:space="preserve"> freeipmi-bmc-watchdog       x86_64 1.6.1-1.el8                                  o8-media-BaseOS     84 k</t>
  </si>
  <si>
    <t xml:space="preserve"> freeipmi-ipmidetectd        x86_64 1.6.1-1.el8                                  o8-media-BaseOS     59 k</t>
  </si>
  <si>
    <t xml:space="preserve"> freeipmi-ipmiseld           x86_64 1.6.1-1.el8                                  o8-media-BaseOS    125 k</t>
  </si>
  <si>
    <t xml:space="preserve"> git                         x86_64 2.27.0-1.el8                                 o8-media-AppStream 164 k</t>
  </si>
  <si>
    <t xml:space="preserve"> iotop                       noarch 0.6-16.el8                                   o8-media-BaseOS     66 k</t>
  </si>
  <si>
    <t xml:space="preserve"> iperf3                      x86_64 3.5-6.el8                                    o8-media-AppStream 100 k</t>
  </si>
  <si>
    <t xml:space="preserve"> ipmievd                     x86_64 1.8.18-17.el8                                o8-media-AppStream 199 k</t>
  </si>
  <si>
    <t xml:space="preserve"> iptraf-ng                   x86_64 1.1.4-18.el8                                 o8-media-BaseOS    310 k</t>
  </si>
  <si>
    <t xml:space="preserve"> java-11-openjdk             x86_64 1:11.0.8.10-6.el8                            o8-media-AppStream 251 k</t>
  </si>
  <si>
    <t xml:space="preserve"> lftp                        x86_64 4.8.4-2.el8                                  o8-media-AppStream 883 k</t>
  </si>
  <si>
    <t xml:space="preserve"> lm_sensors                  x86_64 3.4.0-21.20180522git70f7e08.el8              o8-media-BaseOS    152 k</t>
  </si>
  <si>
    <t xml:space="preserve"> lm_sensors-sensord          x86_64 3.4.0-21.20180522git70f7e08.el8              o8-media-AppStream  47 k</t>
  </si>
  <si>
    <t xml:space="preserve"> logwatch                    noarch 7.4.3-9.el8                                  o8-media-BaseOS    424 k</t>
  </si>
  <si>
    <t xml:space="preserve"> ltrace                      x86_64 0.7.91-28.el8                                o8-media-AppStream 160 k</t>
  </si>
  <si>
    <t xml:space="preserve"> lz4                         x86_64 1.8.3-2.el8                                  o8-media-BaseOS    103 k</t>
  </si>
  <si>
    <t xml:space="preserve"> mod_ssl                     x86_64 1:2.4.37-30.0.1.module+el8.3.0+7816+49791cfd o8-media-AppStream 133 k</t>
  </si>
  <si>
    <t xml:space="preserve"> net-snmp-utils              x86_64 1:5.8-17.el8                                 o8-media-AppStream 238 k</t>
  </si>
  <si>
    <t xml:space="preserve"> ntpstat                     noarch 0.5-2.el8                                    o8-media-AppStream  13 k</t>
  </si>
  <si>
    <t xml:space="preserve"> pacemaker-cluster-libs      x86_64 2.0.4-6.el8                                  o8-media-AppStream 128 k</t>
  </si>
  <si>
    <t xml:space="preserve"> pacemaker-libs              x86_64 2.0.4-6.el8                                  o8-media-AppStream 689 k</t>
  </si>
  <si>
    <t xml:space="preserve"> pacemaker-schemas           noarch 2.0.4-6.el8                                  o8-media-AppStream  69 k</t>
  </si>
  <si>
    <t xml:space="preserve"> patch                       x86_64 2.7.6-11.el8                                 o8-media-BaseOS    139 k</t>
  </si>
  <si>
    <t xml:space="preserve"> perf                        x86_64 4.18.0-240.el8                               o8-media-BaseOS    6.4 M</t>
  </si>
  <si>
    <t xml:space="preserve"> postgresql-jdbc             noarch 42.2.3-3.el8_2                               o8-media-AppStream 710 k</t>
  </si>
  <si>
    <t xml:space="preserve"> postgresql-server           x86_64 12.1-2.module+el8.1.1+5522+70e4f29e          o8-media-AppStream 5.5 M</t>
  </si>
  <si>
    <t xml:space="preserve"> powertop                    x86_64 2.12-2.el8                                   o8-media-AppStream 260 k</t>
  </si>
  <si>
    <t xml:space="preserve"> rsyslog-mmsnmptrapd         x86_64 8.1911.0-6.el8                               o8-media-AppStream  20 k</t>
  </si>
  <si>
    <t xml:space="preserve"> rsyslog-snmp                x86_64 8.1911.0-6.el8                               o8-media-AppStream  22 k</t>
  </si>
  <si>
    <t xml:space="preserve"> traceroute                  x86_64 3:2.1.0-6.el8                                o8-media-BaseOS     67 k</t>
  </si>
  <si>
    <t xml:space="preserve"> watchdog                    x86_64 5.15-1.el8                                   o8-media-BaseOS     99 k</t>
  </si>
  <si>
    <t xml:space="preserve"> OpenIPMI-libs               x86_64 2.0.27-1.0.1.el8                             o8-media-BaseOS    509 k</t>
  </si>
  <si>
    <t xml:space="preserve"> alsa-lib                    x86_64 1.2.3.2-1.el8                                o8-media-AppStream 469 k</t>
  </si>
  <si>
    <t xml:space="preserve"> apr                         x86_64 1.6.3-11.el8                                 o8-media-AppStream 125 k</t>
  </si>
  <si>
    <t xml:space="preserve"> apr-util                    x86_64 1.6.1-6.el8                                  o8-media-AppStream 105 k</t>
  </si>
  <si>
    <t xml:space="preserve"> avahi-libs                  x86_64 0.7-19.el8                                   o8-media-BaseOS     62 k</t>
  </si>
  <si>
    <t xml:space="preserve"> boost-atomic                x86_64 1.66.0-10.el8                                o8-media-AppStream  14 k</t>
  </si>
  <si>
    <t xml:space="preserve"> boost-chrono                x86_64 1.66.0-10.el8                                o8-media-AppStream  23 k</t>
  </si>
  <si>
    <t xml:space="preserve"> boost-date-time             x86_64 1.66.0-10.el8                                o8-media-AppStream  29 k</t>
  </si>
  <si>
    <t xml:space="preserve"> boost-iostreams             x86_64 1.66.0-10.el8                                o8-media-AppStream  39 k</t>
  </si>
  <si>
    <t xml:space="preserve"> boost-program-options       x86_64 1.66.0-10.el8                                o8-media-AppStream 141 k</t>
  </si>
  <si>
    <t xml:space="preserve"> boost-random                x86_64 1.66.0-10.el8                                o8-media-AppStream  22 k</t>
  </si>
  <si>
    <t xml:space="preserve"> boost-regex                 x86_64 1.66.0-10.el8                                o8-media-AppStream 280 k</t>
  </si>
  <si>
    <t xml:space="preserve"> boost-system                x86_64 1.66.0-10.el8                                o8-media-AppStream  18 k</t>
  </si>
  <si>
    <t xml:space="preserve"> boost-thread                x86_64 1.66.0-10.el8                                o8-media-AppStream  58 k</t>
  </si>
  <si>
    <t xml:space="preserve"> cairo                       x86_64 1.15.12-3.el8                                o8-media-AppStream 721 k</t>
  </si>
  <si>
    <t xml:space="preserve"> copy-jdk-configs            noarch 3.7-4.el8                                    o8-media-AppStream  27 k</t>
  </si>
  <si>
    <t xml:space="preserve"> corosynclib                 x86_64 3.0.3-4.el8                                  o8-media-AppStream  67 k</t>
  </si>
  <si>
    <t xml:space="preserve"> createrepo_c-libs           x86_64 0.15.11-2.el8                                o8-media-AppStream 113 k</t>
  </si>
  <si>
    <t xml:space="preserve"> cups-libs                   x86_64 1:2.2.6-38.el8                               o8-media-BaseOS    433 k</t>
  </si>
  <si>
    <t xml:space="preserve"> daxctl-libs                 x86_64 67-2.el8                                     o8-media-BaseOS     40 k</t>
  </si>
  <si>
    <t xml:space="preserve"> dejavu-fonts-common         noarch 2.35-6.el8                                   o8-media-BaseOS     74 k</t>
  </si>
  <si>
    <t xml:space="preserve"> dejavu-sans-mono-fonts      noarch 2.35-6.el8                                   o8-media-BaseOS    447 k</t>
  </si>
  <si>
    <t xml:space="preserve"> drpm                        x86_64 0.4.1-3.el8                                  o8-media-AppStream  68 k</t>
  </si>
  <si>
    <t xml:space="preserve"> emacs-filesystem            noarch 1:26.1-5.el8                                 o8-media-BaseOS     69 k</t>
  </si>
  <si>
    <t xml:space="preserve"> fontconfig                  x86_64 2.13.1-3.el8                                 o8-media-BaseOS    274 k</t>
  </si>
  <si>
    <t xml:space="preserve"> fontpackages-filesystem     noarch 1.44-22.el8                                  o8-media-BaseOS     16 k</t>
  </si>
  <si>
    <t xml:space="preserve"> fribidi                     x86_64 1.0.4-8.el8                                  o8-media-AppStream  89 k</t>
  </si>
  <si>
    <t xml:space="preserve"> giflib                      x86_64 5.1.4-3.el8                                  o8-media-AppStream  51 k</t>
  </si>
  <si>
    <t xml:space="preserve"> git-core                    x86_64 2.27.0-1.el8                                 o8-media-AppStream 5.7 M</t>
  </si>
  <si>
    <t xml:space="preserve"> git-core-doc                noarch 2.27.0-1.el8                                 o8-media-AppStream 2.5 M</t>
  </si>
  <si>
    <t xml:space="preserve"> graphite2                   x86_64 1.3.10-10.el8                                o8-media-AppStream 122 k</t>
  </si>
  <si>
    <t xml:space="preserve"> harfbuzz                    x86_64 1.7.5-3.el8                                  o8-media-AppStream 295 k</t>
  </si>
  <si>
    <t xml:space="preserve"> httpd                       x86_64 2.4.37-30.0.1.module+el8.3.0+7816+49791cfd   o8-media-AppStream 1.4 M</t>
  </si>
  <si>
    <t xml:space="preserve"> httpd-filesystem            noarch 2.4.37-30.0.1.module+el8.3.0+7816+49791cfd   o8-media-AppStream  37 k</t>
  </si>
  <si>
    <t xml:space="preserve"> httpd-tools                 x86_64 2.4.37-30.0.1.module+el8.3.0+7816+49791cfd   o8-media-AppStream 104 k</t>
  </si>
  <si>
    <t xml:space="preserve"> ipmitool                    x86_64 1.8.18-17.el8                                o8-media-AppStream 395 k</t>
  </si>
  <si>
    <t xml:space="preserve"> java-1.8.0-openjdk-headless x86_64 1:1.8.0.265.b01-4.el8                        o8-media-AppStream  34 M</t>
  </si>
  <si>
    <t xml:space="preserve"> java-11-openjdk-headless    x86_64 1:11.0.8.10-6.el8                            o8-media-AppStream  40 M</t>
  </si>
  <si>
    <t xml:space="preserve"> javapackages-filesystem     noarch 5.3.0-1.module+el8+5136+7ff78f74             o8-media-AppStream  30 k</t>
  </si>
  <si>
    <t xml:space="preserve"> lcms2                       x86_64 2.9-2.el8                                    o8-media-AppStream 164 k</t>
  </si>
  <si>
    <t xml:space="preserve"> libX11                      x86_64 1.6.8-3.el8                                  o8-media-AppStream 611 k</t>
  </si>
  <si>
    <t xml:space="preserve"> libX11-common               noarch 1.6.8-3.el8                                  o8-media-AppStream 158 k</t>
  </si>
  <si>
    <t xml:space="preserve"> libXau                      x86_64 1.0.9-3.el8                                  o8-media-AppStream  37 k</t>
  </si>
  <si>
    <t xml:space="preserve"> libXcomposite               x86_64 0.4.4-14.el8                                 o8-media-AppStream  28 k</t>
  </si>
  <si>
    <t xml:space="preserve"> libXext                     x86_64 1.3.4-1.el8                                  o8-media-AppStream  45 k</t>
  </si>
  <si>
    <t xml:space="preserve"> libXft                      x86_64 2.3.3-1.el8                                  o8-media-AppStream  67 k</t>
  </si>
  <si>
    <t xml:space="preserve"> libXi                       x86_64 1.7.10-1.el8                                 o8-media-AppStream  49 k</t>
  </si>
  <si>
    <t xml:space="preserve"> libXrender                  x86_64 0.9.10-7.el8                                 o8-media-AppStream  33 k</t>
  </si>
  <si>
    <t xml:space="preserve"> libXtst                     x86_64 1.2.3-7.el8                                  o8-media-AppStream  22 k</t>
  </si>
  <si>
    <t xml:space="preserve"> libbabeltrace               x86_64 1.5.4-3.el8                                  o8-media-BaseOS    200 k</t>
  </si>
  <si>
    <t xml:space="preserve"> libbpf                      x86_64 0.0.8-4.el8                                  o8-media-BaseOS     88 k</t>
  </si>
  <si>
    <t xml:space="preserve"> libdatrie                   x86_64 0.2.9-7.el8                                  o8-media-AppStream  33 k</t>
  </si>
  <si>
    <t xml:space="preserve"> libfontenc                  x86_64 1.1.3-8.el8                                  o8-media-AppStream  37 k</t>
  </si>
  <si>
    <t xml:space="preserve"> libibverbs                  x86_64 29.0-3.el8                                   o8-media-BaseOS    291 k</t>
  </si>
  <si>
    <t xml:space="preserve"> libicu                      x86_64 60.3-2.el8_1                                 o8-media-BaseOS    8.8 M</t>
  </si>
  <si>
    <t xml:space="preserve"> libjpeg-turbo               x86_64 1.5.3-10.el8                                 o8-media-AppStream 155 k</t>
  </si>
  <si>
    <t xml:space="preserve"> libpmem                     x86_64 1.6.1-1.el8                                  o8-media-AppStream  79 k</t>
  </si>
  <si>
    <t xml:space="preserve"> libpmemblk                  x86_64 1.6.1-1.el8                                  o8-media-AppStream  92 k</t>
  </si>
  <si>
    <t xml:space="preserve"> libpq                       x86_64 12.4-1.el8_2                                 o8-media-AppStream 195 k</t>
  </si>
  <si>
    <t xml:space="preserve"> libqb                       x86_64 1.0.3-12.el8                                 o8-media-BaseOS    113 k</t>
  </si>
  <si>
    <t xml:space="preserve"> librados2                   x86_64 1:12.2.7-9.el8                               o8-media-AppStream 2.9 M</t>
  </si>
  <si>
    <t xml:space="preserve"> librbd1                     x86_64 1:12.2.7-9.el8                               o8-media-AppStream 1.1 M</t>
  </si>
  <si>
    <t xml:space="preserve"> librdmacm                   x86_64 29.0-3.el8                                   o8-media-BaseOS     75 k</t>
  </si>
  <si>
    <t xml:space="preserve"> libthai                     x86_64 0.1.27-2.el8                                 o8-media-AppStream 203 k</t>
  </si>
  <si>
    <t xml:space="preserve"> libxcb                      x86_64 1.13.1-1.el8                                 o8-media-AppStream 231 k</t>
  </si>
  <si>
    <t xml:space="preserve"> libxslt                     x86_64 1.1.32-5.0.1.el8                             o8-media-BaseOS    250 k</t>
  </si>
  <si>
    <t xml:space="preserve"> lksctp-tools                x86_64 1.0.18-3.el8                                 o8-media-BaseOS    100 k</t>
  </si>
  <si>
    <t xml:space="preserve"> lm_sensors-libs             x86_64 3.4.0-21.20180522git70f7e08.el8              o8-media-BaseOS     59 k</t>
  </si>
  <si>
    <t xml:space="preserve"> lua                         x86_64 5.3.4-11.el8                                 o8-media-AppStream 193 k</t>
  </si>
  <si>
    <t xml:space="preserve"> mailcap                     noarch 2.1.48-3.el8                                 o8-media-BaseOS     39 k</t>
  </si>
  <si>
    <t xml:space="preserve"> mailx                       x86_64 12.5-29.el8                                  o8-media-BaseOS    257 k</t>
  </si>
  <si>
    <t xml:space="preserve"> mod_http2                   x86_64 1.15.7-2.module+el8.3.0+7816+49791cfd        o8-media-AppStream 154 k</t>
  </si>
  <si>
    <t xml:space="preserve"> ndctl-libs                  x86_64 67-2.el8                                     o8-media-BaseOS     76 k</t>
  </si>
  <si>
    <t xml:space="preserve"> net-snmp-libs               x86_64 1:5.8-17.el8                                 o8-media-BaseOS    823 k</t>
  </si>
  <si>
    <t xml:space="preserve"> nspr                        x86_64 4.25.0-2.el8_2                               o8-media-AppStream 142 k</t>
  </si>
  <si>
    <t xml:space="preserve"> nss                         x86_64 3.53.1-11.el8_2                              o8-media-AppStream 721 k</t>
  </si>
  <si>
    <t xml:space="preserve"> nss-softokn                 x86_64 3.53.1-11.el8_2                              o8-media-AppStream 484 k</t>
  </si>
  <si>
    <t xml:space="preserve"> nss-softokn-freebl          x86_64 3.53.1-11.el8_2                              o8-media-AppStream 289 k</t>
  </si>
  <si>
    <t xml:space="preserve"> nss-sysinit                 x86_64 3.53.1-11.el8_2                              o8-media-AppStream  71 k</t>
  </si>
  <si>
    <t xml:space="preserve"> nss-util                    x86_64 3.53.1-11.el8_2                              o8-media-AppStream 135 k</t>
  </si>
  <si>
    <t xml:space="preserve"> ongres-scram                noarch 1.0.0~beta.2-5.el8                           o8-media-AppStream  46 k</t>
  </si>
  <si>
    <t xml:space="preserve"> ongres-scram-client         noarch 1.0.0~beta.2-5.el8                           o8-media-AppStream  24 k</t>
  </si>
  <si>
    <t xml:space="preserve"> oracle-logos-httpd          noarch 80.5-1.0.6.el8                               o8-media-BaseOS     27 k</t>
  </si>
  <si>
    <t xml:space="preserve"> pango                       x86_64 1.42.4-6.el8                                 o8-media-AppStream 298 k</t>
  </si>
  <si>
    <t xml:space="preserve"> perl-Carp                   noarch 1.42-396.el8                                 o8-media-BaseOS     30 k</t>
  </si>
  <si>
    <t xml:space="preserve"> perl-Data-Dumper            x86_64 2.167-399.el8                                o8-media-BaseOS     58 k</t>
  </si>
  <si>
    <t xml:space="preserve"> perl-Date-Manip             noarch 6.60-2.el8                                   o8-media-BaseOS    1.1 M</t>
  </si>
  <si>
    <t xml:space="preserve"> perl-Encode                 x86_64 4:2.97-3.el8                                 o8-media-BaseOS    1.5 M</t>
  </si>
  <si>
    <t xml:space="preserve"> perl-Errno                  x86_64 1.28-416.el8                                 o8-media-BaseOS     76 k</t>
  </si>
  <si>
    <t xml:space="preserve"> perl-Error                  noarch 1:0.17025-2.el8                              o8-media-AppStream  46 k</t>
  </si>
  <si>
    <t xml:space="preserve"> perl-Exporter               noarch 5.72-396.el8                                 o8-media-BaseOS     34 k</t>
  </si>
  <si>
    <t xml:space="preserve"> perl-File-Path              noarch 2.15-2.el8                                   o8-media-BaseOS     38 k</t>
  </si>
  <si>
    <t xml:space="preserve"> perl-File-Temp              noarch 0.230.600-1.el8                              o8-media-BaseOS     63 k</t>
  </si>
  <si>
    <t xml:space="preserve"> perl-Getopt-Long            noarch 1:2.50-4.el8                                 o8-media-BaseOS     63 k</t>
  </si>
  <si>
    <t xml:space="preserve"> perl-Git                    noarch 2.27.0-1.el8                                 o8-media-AppStream  78 k</t>
  </si>
  <si>
    <t xml:space="preserve"> perl-HTTP-Tiny              noarch 0.074-1.el8                                  o8-media-BaseOS     58 k</t>
  </si>
  <si>
    <t xml:space="preserve"> perl-IO                     x86_64 1.38-416.el8                                 o8-media-BaseOS    141 k</t>
  </si>
  <si>
    <t xml:space="preserve"> perl-MIME-Base64            x86_64 3.15-396.el8                                 o8-media-BaseOS     31 k</t>
  </si>
  <si>
    <t xml:space="preserve"> perl-PathTools              x86_64 3.74-1.el8                                   o8-media-BaseOS     90 k</t>
  </si>
  <si>
    <t xml:space="preserve"> perl-Pod-Escapes            noarch 1:1.07-395.el8                               o8-media-BaseOS     20 k</t>
  </si>
  <si>
    <t xml:space="preserve"> perl-Pod-Perldoc            noarch 3.28-396.el8                                 o8-media-BaseOS     88 k</t>
  </si>
  <si>
    <t xml:space="preserve"> perl-Pod-Simple             noarch 1:3.35-395.el8                               o8-media-BaseOS    213 k</t>
  </si>
  <si>
    <t xml:space="preserve"> perl-Pod-Usage              noarch 4:1.69-395.el8                               o8-media-BaseOS     34 k</t>
  </si>
  <si>
    <t xml:space="preserve"> perl-Scalar-List-Utils      x86_64 3:1.49-2.el8                                 o8-media-BaseOS     68 k</t>
  </si>
  <si>
    <t xml:space="preserve"> perl-Socket                 x86_64 4:2.027-3.el8                                o8-media-BaseOS     59 k</t>
  </si>
  <si>
    <t xml:space="preserve"> perl-Storable               x86_64 1:3.11-3.el8                                 o8-media-BaseOS     98 k</t>
  </si>
  <si>
    <t xml:space="preserve"> perl-Sys-CPU                x86_64 0.61-14.el8                                  o8-media-BaseOS     20 k</t>
  </si>
  <si>
    <t xml:space="preserve"> perl-Sys-MemInfo            x86_64 0.99-6.el8                                   o8-media-BaseOS     27 k</t>
  </si>
  <si>
    <t xml:space="preserve"> perl-Term-ANSIColor         noarch 4.06-396.el8                                 o8-media-BaseOS     46 k</t>
  </si>
  <si>
    <t xml:space="preserve"> perl-Term-Cap               noarch 1.17-395.el8                                 o8-media-BaseOS     23 k</t>
  </si>
  <si>
    <t xml:space="preserve"> perl-TermReadKey            x86_64 2.37-7.el8                                   o8-media-AppStream  40 k</t>
  </si>
  <si>
    <t xml:space="preserve"> perl-Text-ParseWords        noarch 3.30-395.el8                                 o8-media-BaseOS     18 k</t>
  </si>
  <si>
    <t xml:space="preserve"> perl-Text-Tabs+Wrap         noarch 2013.0523-395.el8                            o8-media-BaseOS     24 k</t>
  </si>
  <si>
    <t xml:space="preserve"> perl-Time-Local             noarch 1:1.280-1.el8                                o8-media-BaseOS     33 k</t>
  </si>
  <si>
    <t xml:space="preserve"> perl-Unicode-Normalize      x86_64 1.25-396.el8                                 o8-media-BaseOS     82 k</t>
  </si>
  <si>
    <t xml:space="preserve"> perl-constant               noarch 1.33-396.el8                                 o8-media-BaseOS     25 k</t>
  </si>
  <si>
    <t xml:space="preserve"> perl-interpreter            x86_64 4:5.26.3-416.el8                             o8-media-BaseOS    6.3 M</t>
  </si>
  <si>
    <t xml:space="preserve"> perl-libs                   x86_64 4:5.26.3-416.el8                             o8-media-BaseOS    1.6 M</t>
  </si>
  <si>
    <t xml:space="preserve"> perl-macros                 x86_64 4:5.26.3-416.el8                             o8-media-BaseOS     72 k</t>
  </si>
  <si>
    <t xml:space="preserve"> perl-parent                 noarch 1:0.237-1.el8                                o8-media-BaseOS     20 k</t>
  </si>
  <si>
    <t xml:space="preserve"> perl-podlators              noarch 4.11-1.el8                                   o8-media-BaseOS    118 k</t>
  </si>
  <si>
    <t xml:space="preserve"> perl-threads                x86_64 1:2.21-2.el8                                 o8-media-BaseOS     61 k</t>
  </si>
  <si>
    <t xml:space="preserve"> perl-threads-shared         x86_64 1.58-2.el8                                   o8-media-BaseOS     48 k</t>
  </si>
  <si>
    <t xml:space="preserve"> pixman                      x86_64 0.38.4-1.el8                                 o8-media-AppStream 258 k</t>
  </si>
  <si>
    <t xml:space="preserve"> postgresql                  x86_64 12.1-2.module+el8.1.1+5522+70e4f29e          o8-media-AppStream 1.4 M</t>
  </si>
  <si>
    <t xml:space="preserve"> rdma-core                   x86_64 29.0-3.el8                                   o8-media-BaseOS     63 k</t>
  </si>
  <si>
    <t xml:space="preserve"> rrdtool                     x86_64 1.7.0-16.el8                                 o8-media-AppStream 524 k</t>
  </si>
  <si>
    <t xml:space="preserve"> sscg                        x86_64 2.3.3-14.el8                                 o8-media-AppStream  49 k</t>
  </si>
  <si>
    <t xml:space="preserve"> tcl                         x86_64 1:8.6.8-2.el8                                o8-media-BaseOS    1.1 M</t>
  </si>
  <si>
    <t xml:space="preserve"> ttmkfdir                    x86_64 3.0.9-54.el8                                 o8-media-AppStream  62 k</t>
  </si>
  <si>
    <t xml:space="preserve"> tzdata-java                 noarch 2020a-1.el8                                  o8-media-AppStream 189 k</t>
  </si>
  <si>
    <t xml:space="preserve"> xorg-x11-font-utils         x86_64 1:7.5-40.el8                                 o8-media-AppStream 103 k</t>
  </si>
  <si>
    <t xml:space="preserve"> xorg-x11-fonts-Type1        noarch 7.5-19.el8                                   o8-media-AppStream 522 k</t>
  </si>
  <si>
    <t>Enabling module streams:</t>
  </si>
  <si>
    <t xml:space="preserve"> httpd                              2.4</t>
  </si>
  <si>
    <t xml:space="preserve"> javapackages-runtime               201801</t>
  </si>
  <si>
    <t xml:space="preserve">  Running scriptlet: copy-jdk-configs-3.7-4.el8.noarch                                                1/1</t>
  </si>
  <si>
    <t xml:space="preserve">  Running scriptlet: java-1.8.0-openjdk-headless-1:1.8.0.265.b01-4.el8.x86_64                         1/1</t>
  </si>
  <si>
    <t xml:space="preserve">  Running scriptlet: java-11-openjdk-headless-1:11.0.8.10-6.el8.x86_64                                1/1</t>
  </si>
  <si>
    <t xml:space="preserve">  OpenIPMI-2.0.27-1.0.1.el8.x86_64</t>
  </si>
  <si>
    <t xml:space="preserve">  OpenIPMI-libs-2.0.27-1.0.1.el8.x86_64</t>
  </si>
  <si>
    <t xml:space="preserve">  aide-0.16-14.el8.x86_64</t>
  </si>
  <si>
    <t xml:space="preserve">  alsa-lib-1.2.3.2-1.el8.x86_64</t>
  </si>
  <si>
    <t xml:space="preserve">  apr-1.6.3-11.el8.x86_64</t>
  </si>
  <si>
    <t xml:space="preserve">  apr-util-1.6.1-6.el8.x86_64</t>
  </si>
  <si>
    <t xml:space="preserve">  avahi-libs-0.7-19.el8.x86_64</t>
  </si>
  <si>
    <t xml:space="preserve">  boost-atomic-1.66.0-10.el8.x86_64</t>
  </si>
  <si>
    <t xml:space="preserve">  boost-chrono-1.66.0-10.el8.x86_64</t>
  </si>
  <si>
    <t xml:space="preserve">  boost-date-time-1.66.0-10.el8.x86_64</t>
  </si>
  <si>
    <t xml:space="preserve">  boost-iostreams-1.66.0-10.el8.x86_64</t>
  </si>
  <si>
    <t xml:space="preserve">  boost-program-options-1.66.0-10.el8.x86_64</t>
  </si>
  <si>
    <t xml:space="preserve">  boost-random-1.66.0-10.el8.x86_64</t>
  </si>
  <si>
    <t xml:space="preserve">  boost-regex-1.66.0-10.el8.x86_64</t>
  </si>
  <si>
    <t xml:space="preserve">  boost-system-1.66.0-10.el8.x86_64</t>
  </si>
  <si>
    <t xml:space="preserve">  boost-thread-1.66.0-10.el8.x86_64</t>
  </si>
  <si>
    <t xml:space="preserve">  cairo-1.15.12-3.el8.x86_64</t>
  </si>
  <si>
    <t xml:space="preserve">  copy-jdk-configs-3.7-4.el8.noarch</t>
  </si>
  <si>
    <t xml:space="preserve">  corosynclib-3.0.3-4.el8.x86_64</t>
  </si>
  <si>
    <t xml:space="preserve">  createrepo_c-0.15.11-2.el8.x86_64</t>
  </si>
  <si>
    <t xml:space="preserve">  createrepo_c-libs-0.15.11-2.el8.x86_64</t>
  </si>
  <si>
    <t xml:space="preserve">  cups-libs-1:2.2.6-38.el8.x86_64</t>
  </si>
  <si>
    <t xml:space="preserve">  daxctl-libs-67-2.el8.x86_64</t>
  </si>
  <si>
    <t xml:space="preserve">  dejavu-fonts-common-2.35-6.el8.noarch</t>
  </si>
  <si>
    <t xml:space="preserve">  dejavu-sans-mono-fonts-2.35-6.el8.noarch</t>
  </si>
  <si>
    <t xml:space="preserve">  diffstat-1.61-7.el8.x86_64</t>
  </si>
  <si>
    <t xml:space="preserve">  drpm-0.4.1-3.el8.x86_64</t>
  </si>
  <si>
    <t xml:space="preserve">  emacs-filesystem-1:26.1-5.el8.noarch</t>
  </si>
  <si>
    <t xml:space="preserve">  expect-5.45.4-5.el8.x86_64</t>
  </si>
  <si>
    <t xml:space="preserve">  fio-3.19-3.el8.x86_64</t>
  </si>
  <si>
    <t xml:space="preserve">  fontconfig-2.13.1-3.el8.x86_64</t>
  </si>
  <si>
    <t xml:space="preserve">  fontpackages-filesystem-1.44-22.el8.noarch</t>
  </si>
  <si>
    <t xml:space="preserve">  freeipmi-1.6.1-1.el8.x86_64</t>
  </si>
  <si>
    <t xml:space="preserve">  freeipmi-bmc-watchdog-1.6.1-1.el8.x86_64</t>
  </si>
  <si>
    <t xml:space="preserve">  freeipmi-ipmidetectd-1.6.1-1.el8.x86_64</t>
  </si>
  <si>
    <t xml:space="preserve">  freeipmi-ipmiseld-1.6.1-1.el8.x86_64</t>
  </si>
  <si>
    <t xml:space="preserve">  fribidi-1.0.4-8.el8.x86_64</t>
  </si>
  <si>
    <t xml:space="preserve">  giflib-5.1.4-3.el8.x86_64</t>
  </si>
  <si>
    <t xml:space="preserve">  git-2.27.0-1.el8.x86_64</t>
  </si>
  <si>
    <t xml:space="preserve">  git-core-2.27.0-1.el8.x86_64</t>
  </si>
  <si>
    <t xml:space="preserve">  git-core-doc-2.27.0-1.el8.noarch</t>
  </si>
  <si>
    <t xml:space="preserve">  graphite2-1.3.10-10.el8.x86_64</t>
  </si>
  <si>
    <t xml:space="preserve">  harfbuzz-1.7.5-3.el8.x86_64</t>
  </si>
  <si>
    <t xml:space="preserve">  httpd-2.4.37-30.0.1.module+el8.3.0+7816+49791cfd.x86_64</t>
  </si>
  <si>
    <t xml:space="preserve">  httpd-filesystem-2.4.37-30.0.1.module+el8.3.0+7816+49791cfd.noarch</t>
  </si>
  <si>
    <t xml:space="preserve">  httpd-tools-2.4.37-30.0.1.module+el8.3.0+7816+49791cfd.x86_64</t>
  </si>
  <si>
    <t xml:space="preserve">  iotop-0.6-16.el8.noarch</t>
  </si>
  <si>
    <t xml:space="preserve">  iperf3-3.5-6.el8.x86_64</t>
  </si>
  <si>
    <t xml:space="preserve">  ipmievd-1.8.18-17.el8.x86_64</t>
  </si>
  <si>
    <t xml:space="preserve">  ipmitool-1.8.18-17.el8.x86_64</t>
  </si>
  <si>
    <t xml:space="preserve">  iptraf-ng-1.1.4-18.el8.x86_64</t>
  </si>
  <si>
    <t xml:space="preserve">  java-1.8.0-openjdk-headless-1:1.8.0.265.b01-4.el8.x86_64</t>
  </si>
  <si>
    <t xml:space="preserve">  java-11-openjdk-1:11.0.8.10-6.el8.x86_64</t>
  </si>
  <si>
    <t xml:space="preserve">  java-11-openjdk-headless-1:11.0.8.10-6.el8.x86_64</t>
  </si>
  <si>
    <t xml:space="preserve">  javapackages-filesystem-5.3.0-1.module+el8+5136+7ff78f74.noarch</t>
  </si>
  <si>
    <t xml:space="preserve">  lcms2-2.9-2.el8.x86_64</t>
  </si>
  <si>
    <t xml:space="preserve">  lftp-4.8.4-2.el8.x86_64</t>
  </si>
  <si>
    <t xml:space="preserve">  libX11-1.6.8-3.el8.x86_64</t>
  </si>
  <si>
    <t xml:space="preserve">  libX11-common-1.6.8-3.el8.noarch</t>
  </si>
  <si>
    <t xml:space="preserve">  libXau-1.0.9-3.el8.x86_64</t>
  </si>
  <si>
    <t xml:space="preserve">  libXcomposite-0.4.4-14.el8.x86_64</t>
  </si>
  <si>
    <t xml:space="preserve">  libXext-1.3.4-1.el8.x86_64</t>
  </si>
  <si>
    <t xml:space="preserve">  libXft-2.3.3-1.el8.x86_64</t>
  </si>
  <si>
    <t xml:space="preserve">  libXi-1.7.10-1.el8.x86_64</t>
  </si>
  <si>
    <t xml:space="preserve">  libXrender-0.9.10-7.el8.x86_64</t>
  </si>
  <si>
    <t xml:space="preserve">  libXtst-1.2.3-7.el8.x86_64</t>
  </si>
  <si>
    <t xml:space="preserve">  libbabeltrace-1.5.4-3.el8.x86_64</t>
  </si>
  <si>
    <t xml:space="preserve">  libbpf-0.0.8-4.el8.x86_64</t>
  </si>
  <si>
    <t xml:space="preserve">  libdatrie-0.2.9-7.el8.x86_64</t>
  </si>
  <si>
    <t xml:space="preserve">  libfontenc-1.1.3-8.el8.x86_64</t>
  </si>
  <si>
    <t xml:space="preserve">  libibverbs-29.0-3.el8.x86_64</t>
  </si>
  <si>
    <t xml:space="preserve">  libicu-60.3-2.el8_1.x86_64</t>
  </si>
  <si>
    <t xml:space="preserve">  libjpeg-turbo-1.5.3-10.el8.x86_64</t>
  </si>
  <si>
    <t xml:space="preserve">  libpmem-1.6.1-1.el8.x86_64</t>
  </si>
  <si>
    <t xml:space="preserve">  libpmemblk-1.6.1-1.el8.x86_64</t>
  </si>
  <si>
    <t xml:space="preserve">  libpq-12.4-1.el8_2.x86_64</t>
  </si>
  <si>
    <t xml:space="preserve">  libqb-1.0.3-12.el8.x86_64</t>
  </si>
  <si>
    <t xml:space="preserve">  librados2-1:12.2.7-9.el8.x86_64</t>
  </si>
  <si>
    <t xml:space="preserve">  librbd1-1:12.2.7-9.el8.x86_64</t>
  </si>
  <si>
    <t xml:space="preserve">  librdmacm-29.0-3.el8.x86_64</t>
  </si>
  <si>
    <t xml:space="preserve">  libthai-0.1.27-2.el8.x86_64</t>
  </si>
  <si>
    <t xml:space="preserve">  libxcb-1.13.1-1.el8.x86_64</t>
  </si>
  <si>
    <t xml:space="preserve">  libxslt-1.1.32-5.0.1.el8.x86_64</t>
  </si>
  <si>
    <t xml:space="preserve">  lksctp-tools-1.0.18-3.el8.x86_64</t>
  </si>
  <si>
    <t xml:space="preserve">  lm_sensors-3.4.0-21.20180522git70f7e08.el8.x86_64</t>
  </si>
  <si>
    <t xml:space="preserve">  lm_sensors-libs-3.4.0-21.20180522git70f7e08.el8.x86_64</t>
  </si>
  <si>
    <t xml:space="preserve">  lm_sensors-sensord-3.4.0-21.20180522git70f7e08.el8.x86_64</t>
  </si>
  <si>
    <t xml:space="preserve">  logwatch-7.4.3-9.el8.noarch</t>
  </si>
  <si>
    <t xml:space="preserve">  ltrace-0.7.91-28.el8.x86_64</t>
  </si>
  <si>
    <t xml:space="preserve">  lua-5.3.4-11.el8.x86_64</t>
  </si>
  <si>
    <t xml:space="preserve">  lz4-1.8.3-2.el8.x86_64</t>
  </si>
  <si>
    <t xml:space="preserve">  mailcap-2.1.48-3.el8.noarch</t>
  </si>
  <si>
    <t xml:space="preserve">  mailx-12.5-29.el8.x86_64</t>
  </si>
  <si>
    <t xml:space="preserve">  mod_http2-1.15.7-2.module+el8.3.0+7816+49791cfd.x86_64</t>
  </si>
  <si>
    <t xml:space="preserve">  mod_ssl-1:2.4.37-30.0.1.module+el8.3.0+7816+49791cfd.x86_64</t>
  </si>
  <si>
    <t xml:space="preserve">  ndctl-libs-67-2.el8.x86_64</t>
  </si>
  <si>
    <t xml:space="preserve">  net-snmp-libs-1:5.8-17.el8.x86_64</t>
  </si>
  <si>
    <t xml:space="preserve">  net-snmp-utils-1:5.8-17.el8.x86_64</t>
  </si>
  <si>
    <t xml:space="preserve">  nspr-4.25.0-2.el8_2.x86_64</t>
  </si>
  <si>
    <t xml:space="preserve">  nss-3.53.1-11.el8_2.x86_64</t>
  </si>
  <si>
    <t xml:space="preserve">  nss-softokn-3.53.1-11.el8_2.x86_64</t>
  </si>
  <si>
    <t xml:space="preserve">  nss-softokn-freebl-3.53.1-11.el8_2.x86_64</t>
  </si>
  <si>
    <t xml:space="preserve">  nss-sysinit-3.53.1-11.el8_2.x86_64</t>
  </si>
  <si>
    <t xml:space="preserve">  nss-util-3.53.1-11.el8_2.x86_64</t>
  </si>
  <si>
    <t xml:space="preserve">  ntpstat-0.5-2.el8.noarch</t>
  </si>
  <si>
    <t xml:space="preserve">  ongres-scram-1.0.0~beta.2-5.el8.noarch</t>
  </si>
  <si>
    <t xml:space="preserve">  ongres-scram-client-1.0.0~beta.2-5.el8.noarch</t>
  </si>
  <si>
    <t xml:space="preserve">  oracle-logos-httpd-80.5-1.0.6.el8.noarch</t>
  </si>
  <si>
    <t xml:space="preserve">  pacemaker-cluster-libs-2.0.4-6.el8.x86_64</t>
  </si>
  <si>
    <t xml:space="preserve">  pacemaker-libs-2.0.4-6.el8.x86_64</t>
  </si>
  <si>
    <t xml:space="preserve">  pacemaker-schemas-2.0.4-6.el8.noarch</t>
  </si>
  <si>
    <t xml:space="preserve">  pango-1.42.4-6.el8.x86_64</t>
  </si>
  <si>
    <t xml:space="preserve">  patch-2.7.6-11.el8.x86_64</t>
  </si>
  <si>
    <t xml:space="preserve">  perf-4.18.0-240.el8.x86_64</t>
  </si>
  <si>
    <t xml:space="preserve">  perl-Carp-1.42-396.el8.noarch</t>
  </si>
  <si>
    <t xml:space="preserve">  perl-Data-Dumper-2.167-399.el8.x86_64</t>
  </si>
  <si>
    <t xml:space="preserve">  perl-Date-Manip-6.60-2.el8.noarch</t>
  </si>
  <si>
    <t xml:space="preserve">  perl-Digest-1.17-395.el8.noarch</t>
  </si>
  <si>
    <t xml:space="preserve">  perl-Digest-MD5-2.55-396.el8.x86_64</t>
  </si>
  <si>
    <t xml:space="preserve">  perl-Encode-4:2.97-3.el8.x86_64</t>
  </si>
  <si>
    <t xml:space="preserve">  perl-Errno-1.28-416.el8.x86_64</t>
  </si>
  <si>
    <t xml:space="preserve">  perl-Error-1:0.17025-2.el8.noarch</t>
  </si>
  <si>
    <t xml:space="preserve">  perl-Exporter-5.72-396.el8.noarch</t>
  </si>
  <si>
    <t xml:space="preserve">  perl-File-Path-2.15-2.el8.noarch</t>
  </si>
  <si>
    <t xml:space="preserve">  perl-File-Temp-0.230.600-1.el8.noarch</t>
  </si>
  <si>
    <t xml:space="preserve">  perl-Getopt-Long-1:2.50-4.el8.noarch</t>
  </si>
  <si>
    <t xml:space="preserve">  perl-Git-2.27.0-1.el8.noarch</t>
  </si>
  <si>
    <t xml:space="preserve">  perl-HTTP-Tiny-0.074-1.el8.noarch</t>
  </si>
  <si>
    <t xml:space="preserve">  perl-IO-1.38-416.el8.x86_64</t>
  </si>
  <si>
    <t xml:space="preserve">  perl-IO-Socket-IP-0.39-5.el8.noarch</t>
  </si>
  <si>
    <t xml:space="preserve">  perl-IO-Socket-SSL-2.066-4.module+el8.3.0+7674+5fd4be5f.noarch</t>
  </si>
  <si>
    <t xml:space="preserve">  perl-MIME-Base64-3.15-396.el8.x86_64</t>
  </si>
  <si>
    <t xml:space="preserve">  perl-Net-SSLeay-1.88-1.module+el8.3.0+7674+5fd4be5f.x86_64</t>
  </si>
  <si>
    <t xml:space="preserve">  perl-PathTools-3.74-1.el8.x86_64</t>
  </si>
  <si>
    <t xml:space="preserve">  perl-Pod-Escapes-1:1.07-395.el8.noarch</t>
  </si>
  <si>
    <t xml:space="preserve">  perl-Pod-Perldoc-3.28-396.el8.noarch</t>
  </si>
  <si>
    <t xml:space="preserve">  perl-Pod-Simple-1:3.35-395.el8.noarch</t>
  </si>
  <si>
    <t xml:space="preserve">  perl-Pod-Usage-4:1.69-395.el8.noarch</t>
  </si>
  <si>
    <t xml:space="preserve">  perl-Scalar-List-Utils-3:1.49-2.el8.x86_64</t>
  </si>
  <si>
    <t xml:space="preserve">  perl-Socket-4:2.027-3.el8.x86_64</t>
  </si>
  <si>
    <t xml:space="preserve">  perl-Storable-1:3.11-3.el8.x86_64</t>
  </si>
  <si>
    <t xml:space="preserve">  perl-Sys-CPU-0.61-14.el8.x86_64</t>
  </si>
  <si>
    <t xml:space="preserve">  perl-Sys-MemInfo-0.99-6.el8.x86_64</t>
  </si>
  <si>
    <t xml:space="preserve">  perl-Term-ANSIColor-4.06-396.el8.noarch</t>
  </si>
  <si>
    <t xml:space="preserve">  perl-Term-Cap-1.17-395.el8.noarch</t>
  </si>
  <si>
    <t xml:space="preserve">  perl-TermReadKey-2.37-7.el8.x86_64</t>
  </si>
  <si>
    <t xml:space="preserve">  perl-Text-ParseWords-3.30-395.el8.noarch</t>
  </si>
  <si>
    <t xml:space="preserve">  perl-Text-Tabs+Wrap-2013.0523-395.el8.noarch</t>
  </si>
  <si>
    <t xml:space="preserve">  perl-Time-Local-1:1.280-1.el8.noarch</t>
  </si>
  <si>
    <t xml:space="preserve">  perl-URI-1.73-3.el8.noarch</t>
  </si>
  <si>
    <t xml:space="preserve">  perl-Unicode-Normalize-1.25-396.el8.x86_64</t>
  </si>
  <si>
    <t xml:space="preserve">  perl-constant-1.33-396.el8.noarch</t>
  </si>
  <si>
    <t xml:space="preserve">  perl-interpreter-4:5.26.3-416.el8.x86_64</t>
  </si>
  <si>
    <t xml:space="preserve">  perl-libnet-3.11-3.el8.noarch</t>
  </si>
  <si>
    <t xml:space="preserve">  perl-libs-4:5.26.3-416.el8.x86_64</t>
  </si>
  <si>
    <t xml:space="preserve">  perl-macros-4:5.26.3-416.el8.x86_64</t>
  </si>
  <si>
    <t xml:space="preserve">  perl-parent-1:0.237-1.el8.noarch</t>
  </si>
  <si>
    <t xml:space="preserve">  perl-podlators-4.11-1.el8.noarch</t>
  </si>
  <si>
    <t xml:space="preserve">  perl-threads-1:2.21-2.el8.x86_64</t>
  </si>
  <si>
    <t xml:space="preserve">  perl-threads-shared-1.58-2.el8.x86_64</t>
  </si>
  <si>
    <t xml:space="preserve">  pixman-0.38.4-1.el8.x86_64</t>
  </si>
  <si>
    <t xml:space="preserve">  postgresql-12.1-2.module+el8.1.1+5522+70e4f29e.x86_64</t>
  </si>
  <si>
    <t xml:space="preserve">  postgresql-jdbc-42.2.3-3.el8_2.noarch</t>
  </si>
  <si>
    <t xml:space="preserve">  postgresql-server-12.1-2.module+el8.1.1+5522+70e4f29e.x86_64</t>
  </si>
  <si>
    <t xml:space="preserve">  powertop-2.12-2.el8.x86_64</t>
  </si>
  <si>
    <t xml:space="preserve">  rdma-core-29.0-3.el8.x86_64</t>
  </si>
  <si>
    <t xml:space="preserve">  rrdtool-1.7.0-16.el8.x86_64</t>
  </si>
  <si>
    <t xml:space="preserve">  rsyslog-mmsnmptrapd-8.1911.0-6.el8.x86_64</t>
  </si>
  <si>
    <t xml:space="preserve">  rsyslog-snmp-8.1911.0-6.el8.x86_64</t>
  </si>
  <si>
    <t xml:space="preserve">  sscg-2.3.3-14.el8.x86_64</t>
  </si>
  <si>
    <t xml:space="preserve">  tcl-1:8.6.8-2.el8.x86_64</t>
  </si>
  <si>
    <t xml:space="preserve">  traceroute-3:2.1.0-6.el8.x86_64</t>
  </si>
  <si>
    <t xml:space="preserve">  ttmkfdir-3.0.9-54.el8.x86_64</t>
  </si>
  <si>
    <t xml:space="preserve">  tzdata-java-2020a-1.el8.noarch</t>
  </si>
  <si>
    <t xml:space="preserve">  watchdog-5.15-1.el8.x86_64</t>
  </si>
  <si>
    <t xml:space="preserve">  xorg-x11-font-utils-1:7.5-40.el8.x86_64</t>
  </si>
  <si>
    <t xml:space="preserve">  xorg-x11-fonts-Type1-7.5-19.el8.noarch</t>
  </si>
  <si>
    <t># root パスワードをロック</t>
    <phoneticPr fontId="1"/>
  </si>
  <si>
    <t>sudo cat /etc/crypttab</t>
    <phoneticPr fontId="1"/>
  </si>
  <si>
    <t>cat /etc/fstab | grep -v ^# | grep -v ^$</t>
    <phoneticPr fontId="1"/>
  </si>
  <si>
    <t>/dev/mapper/vg0-root    /                       xfs     defaults,x-systemd.device-timeout=0 0 0</t>
  </si>
  <si>
    <t>/dev/mapper/luks-backup /backup                 xfs     defaults,x-systemd.device-timeout=0 0 0</t>
  </si>
  <si>
    <t>UUID=00000000-0001-0001-0000-000000000000 /boot                   xfs     defaults        0 0</t>
  </si>
  <si>
    <t>/dev/mapper/vg0-swap    none                    swap    defaults,x-systemd.device-timeout=0 0 0</t>
  </si>
  <si>
    <t>Locking password for user root.</t>
  </si>
  <si>
    <t>passwd: Success</t>
  </si>
  <si>
    <t>※ サーバ側に秘密鍵を置く理由がない場合は完全削除</t>
    <rPh sb="5" eb="6">
      <t>ガワ</t>
    </rPh>
    <rPh sb="7" eb="9">
      <t>ヒミツ</t>
    </rPh>
    <rPh sb="9" eb="10">
      <t>カギ</t>
    </rPh>
    <rPh sb="11" eb="12">
      <t>オ</t>
    </rPh>
    <rPh sb="13" eb="15">
      <t>リユウ</t>
    </rPh>
    <rPh sb="18" eb="20">
      <t>バアイ</t>
    </rPh>
    <rPh sb="21" eb="23">
      <t>カンゼン</t>
    </rPh>
    <rPh sb="23" eb="25">
      <t>サクジョ</t>
    </rPh>
    <phoneticPr fontId="1"/>
  </si>
  <si>
    <t>sudo cp -a /root/.ssh/{peer,dracut}</t>
    <phoneticPr fontId="1"/>
  </si>
  <si>
    <t>luks-root UUID=00000000-0001-0002-0000-000000000001 none</t>
  </si>
  <si>
    <t>luks-backup UUID=00000000-0002-0001-0000-000000000001 none</t>
  </si>
  <si>
    <t>GRUB_TIMEOUT=5</t>
  </si>
  <si>
    <t>GRUB_DISTRIBUTOR="$(sed 's, release .*$,,g' /etc/system-release)"</t>
  </si>
  <si>
    <t>GRUB_DEFAULT=saved</t>
  </si>
  <si>
    <t>GRUB_DISABLE_SUBMENU=true</t>
  </si>
  <si>
    <t>GRUB_TERMINAL_OUTPUT="console"</t>
  </si>
  <si>
    <t>GRUB_DISABLE_RECOVERY="true"</t>
  </si>
  <si>
    <t>GRUB_ENABLE_BLSCFG=true</t>
  </si>
  <si>
    <t>sudo dracut -f -v --regenerate-all</t>
    <phoneticPr fontId="1"/>
  </si>
  <si>
    <t>GRUB_CMDLINE_LINUX="resume=/dev/mapper/vg0-swap luks.name=luks-root rd.luks.uuid=00000000-0001-0002-0000-000000000001 rd.lvm.lv=vg0/root rd.lvm.lv=vg0/swap nodmraid nompath selinux=0 biosdevname=0 ipv6.disable=1 net.ifnames=0 rd.neednet=1 ip=172.28.88.101::172.28.0.1:16:ol-101:eth0:none"</t>
    <phoneticPr fontId="1"/>
  </si>
  <si>
    <t xml:space="preserve">    inst_binary /usr/sbin/ss</t>
    <phoneticPr fontId="1"/>
  </si>
  <si>
    <t>&gt; disabled arp-ethers.service</t>
  </si>
  <si>
    <t>&gt; disabled psacct.service</t>
  </si>
  <si>
    <t>&gt; enabled atd.service</t>
  </si>
  <si>
    <t>&gt; enabled mcelog.service</t>
  </si>
  <si>
    <t>&gt; enabled smartd.service</t>
  </si>
  <si>
    <t>&gt; disabled bmc-watchdog.service</t>
  </si>
  <si>
    <t>&gt; disabled fancontrol.service</t>
  </si>
  <si>
    <t>&gt; disabled httpd.socket</t>
  </si>
  <si>
    <t>&gt; disabled httpd@.service</t>
  </si>
  <si>
    <t>&gt; disabled ipmi.service</t>
  </si>
  <si>
    <t>&gt; disabled ipmidetectd.service</t>
  </si>
  <si>
    <t>&gt; disabled ipmievd.service</t>
  </si>
  <si>
    <t>&gt; disabled ipmiseld.service</t>
  </si>
  <si>
    <t>&gt; disabled postgresql.service</t>
  </si>
  <si>
    <t>&gt; disabled postgresql@.service</t>
  </si>
  <si>
    <t>&gt; disabled rdma.service</t>
  </si>
  <si>
    <t>&gt; disabled rrdcached.socket</t>
  </si>
  <si>
    <t>&gt; disabled sensord.service</t>
  </si>
  <si>
    <t>&gt; disabled watchdog.service</t>
  </si>
  <si>
    <t>&gt; enabled lm_sensors.service</t>
  </si>
  <si>
    <t>&gt; static htcacheclean.service</t>
  </si>
  <si>
    <t>&gt; static httpd-init.service</t>
  </si>
  <si>
    <t>&gt; static rdma-hw.target</t>
  </si>
  <si>
    <t>&gt; static rdma-load-modules@.service</t>
  </si>
  <si>
    <t>&gt; static rdma-ndd.service</t>
  </si>
  <si>
    <t>DEVICE=bond0</t>
  </si>
  <si>
    <t>NAME=bond0</t>
  </si>
  <si>
    <t>TYPE=Bond</t>
  </si>
  <si>
    <t>PROXY_METHOD=none</t>
  </si>
  <si>
    <t>BROWSER_ONLY=no</t>
  </si>
  <si>
    <t>UUID=$(uuidgen)</t>
  </si>
  <si>
    <t>BONDING_OPTS="$BOND0_BONDING_OPTS"</t>
  </si>
  <si>
    <t>BONDING_MASTER=yes</t>
  </si>
  <si>
    <t>ONBOOT=yes</t>
  </si>
  <si>
    <t>BOOTPROTO=none</t>
  </si>
  <si>
    <t>DEFROUTE=yes</t>
  </si>
  <si>
    <t>IPV4_FAILURE_FATAL=yes</t>
  </si>
  <si>
    <t>IPV6INIT=no</t>
  </si>
  <si>
    <t>IPV6_AUTOCONF=no</t>
  </si>
  <si>
    <t>IPV6_DEFROUTE=no</t>
  </si>
  <si>
    <t>IPV6_PEERDNS=no</t>
  </si>
  <si>
    <t>IPV6_PEERROUTES=no</t>
  </si>
  <si>
    <t>IPV6_FAILURE_FATAL=no</t>
  </si>
  <si>
    <t>MULTI_CONNECT=1</t>
  </si>
  <si>
    <t>DEVTIMEOUT=60</t>
  </si>
  <si>
    <t>NM_CONTROLLED=no</t>
  </si>
  <si>
    <t>DEVICE=bond1</t>
  </si>
  <si>
    <t>NAME=bond1</t>
  </si>
  <si>
    <t>BONDING_OPTS="$BOND1_BONDING_OPTS"</t>
  </si>
  <si>
    <t>DEVICE=eth0</t>
  </si>
  <si>
    <t>NAME=eth0</t>
  </si>
  <si>
    <t>TYPE=Ethernet</t>
  </si>
  <si>
    <t>MASTER=bond0</t>
  </si>
  <si>
    <t>SLAVE=yes</t>
  </si>
  <si>
    <t>DEVICE=eth2</t>
  </si>
  <si>
    <t>NAME=eth2</t>
  </si>
  <si>
    <t>DEVICE=eth1</t>
  </si>
  <si>
    <t>NAME=eth1</t>
  </si>
  <si>
    <t>MASTER=bond1</t>
  </si>
  <si>
    <t>DEVICE=eth3</t>
  </si>
  <si>
    <t>NAME=eth3</t>
  </si>
  <si>
    <t># ネットワーク設定</t>
    <rPh sb="8" eb="10">
      <t>セッテイ</t>
    </rPh>
    <phoneticPr fontId="1"/>
  </si>
  <si>
    <t>dracut: Executing: /usr/bin/dracut --kver=4.18.0-240.el8.x86_64 -f -v</t>
  </si>
  <si>
    <t>dracut: dracut module 'rngd' will not be installed, because command 'rngd' could not be found!</t>
  </si>
  <si>
    <t>dracut: *** Including module: systemd-networkd ***</t>
  </si>
  <si>
    <t>Failed to enable unit, unit systemd-networkd-wait-online.service does not exist.</t>
  </si>
  <si>
    <t>Failed to enable unit, unit systemd-networkd.service does not exist.</t>
  </si>
  <si>
    <t>Failed to enable unit, unit systemd-networkd.socket does not exist.</t>
  </si>
  <si>
    <t>dracut: *** Including module: nss-softokn ***</t>
  </si>
  <si>
    <t>dracut: *** Including module: sshd ***</t>
  </si>
  <si>
    <t>Generating public/private ecdsa key pair.</t>
  </si>
  <si>
    <t>Your identification has been saved in /etc/ssh/dracut_ssh_host_ecdsa_key.</t>
  </si>
  <si>
    <t>Your public key has been saved in /etc/ssh/dracut_ssh_host_ecdsa_key.pub.</t>
  </si>
  <si>
    <t>+---[ECDSA 256]---+</t>
  </si>
  <si>
    <t>Generating public/private ed25519 key pair.</t>
  </si>
  <si>
    <t>Your identification has been saved in /etc/ssh/dracut_ssh_host_ed25519_key.</t>
  </si>
  <si>
    <t>Your public key has been saved in /etc/ssh/dracut_ssh_host_ed25519_key.pub.</t>
  </si>
  <si>
    <t>+--[ED25519 256]--+</t>
  </si>
  <si>
    <t>|                 |</t>
  </si>
  <si>
    <t>Your identification has been saved in /etc/ssh/dracut_ssh_host_rsa_key.</t>
  </si>
  <si>
    <t>Your public key has been saved in /etc/ssh/dracut_ssh_host_rsa_key.pub.</t>
  </si>
  <si>
    <t>+---[RSA 3072]----+</t>
  </si>
  <si>
    <t>dracut: *** Including module: drm ***</t>
  </si>
  <si>
    <t>dracut: *** Including module: plymouth ***</t>
  </si>
  <si>
    <t xml:space="preserve">    inst_binary /usr/bin/gzip</t>
    <phoneticPr fontId="1"/>
  </si>
  <si>
    <t>残</t>
    <rPh sb="0" eb="1">
      <t>ザン</t>
    </rPh>
    <phoneticPr fontId="1"/>
  </si>
  <si>
    <t>サービス有効化・無効化</t>
    <rPh sb="4" eb="7">
      <t>ユウコウカ</t>
    </rPh>
    <rPh sb="8" eb="11">
      <t>ムコウカ</t>
    </rPh>
    <phoneticPr fontId="1"/>
  </si>
  <si>
    <t>PostgreSQL初期化</t>
    <rPh sb="10" eb="13">
      <t>ショキカ</t>
    </rPh>
    <phoneticPr fontId="1"/>
  </si>
  <si>
    <t>Pacemaker, Corosync, pcs 初期化</t>
    <rPh sb="25" eb="28">
      <t>ショキカ</t>
    </rPh>
    <phoneticPr fontId="1"/>
  </si>
  <si>
    <t>ファイアウォール設定</t>
    <rPh sb="8" eb="10">
      <t>セッテイ</t>
    </rPh>
    <phoneticPr fontId="1"/>
  </si>
  <si>
    <t>Rsyslog設定</t>
    <rPh sb="7" eb="9">
      <t>セッテイ</t>
    </rPh>
    <phoneticPr fontId="1"/>
  </si>
  <si>
    <t>PostgreSQL論理バックアップ</t>
    <rPh sb="10" eb="12">
      <t>ロンリ</t>
    </rPh>
    <phoneticPr fontId="1"/>
  </si>
  <si>
    <t>IPMI設定（実機が来てから）</t>
    <rPh sb="4" eb="6">
      <t>セッテイ</t>
    </rPh>
    <rPh sb="7" eb="9">
      <t>ジッキ</t>
    </rPh>
    <rPh sb="10" eb="11">
      <t>キ</t>
    </rPh>
    <phoneticPr fontId="1"/>
  </si>
  <si>
    <t>Watchdog設定（実機が来てから）</t>
    <rPh sb="8" eb="10">
      <t>セッテイ</t>
    </rPh>
    <rPh sb="11" eb="13">
      <t>ジッキ</t>
    </rPh>
    <rPh sb="14" eb="15">
      <t>キ</t>
    </rPh>
    <phoneticPr fontId="1"/>
  </si>
  <si>
    <t>SNMP設定（実機が来てから）</t>
    <rPh sb="4" eb="6">
      <t>セッテイ</t>
    </rPh>
    <rPh sb="7" eb="9">
      <t>ジッキ</t>
    </rPh>
    <rPh sb="10" eb="11">
      <t>キ</t>
    </rPh>
    <phoneticPr fontId="1"/>
  </si>
  <si>
    <t>自己署名証明書作成</t>
    <rPh sb="0" eb="7">
      <t>ジコショメイショウメイショ</t>
    </rPh>
    <rPh sb="7" eb="9">
      <t>サクセイ</t>
    </rPh>
    <phoneticPr fontId="1"/>
  </si>
  <si>
    <t>改ざん検知設定</t>
    <rPh sb="0" eb="1">
      <t>カイ</t>
    </rPh>
    <rPh sb="3" eb="5">
      <t>ケンチ</t>
    </rPh>
    <rPh sb="5" eb="7">
      <t>セッテイ</t>
    </rPh>
    <phoneticPr fontId="1"/>
  </si>
  <si>
    <t>パスワードの複雑化強制設定</t>
    <rPh sb="6" eb="9">
      <t>フクザツカ</t>
    </rPh>
    <rPh sb="9" eb="11">
      <t>キョウセイ</t>
    </rPh>
    <rPh sb="11" eb="13">
      <t>セッテイ</t>
    </rPh>
    <phoneticPr fontId="1"/>
  </si>
  <si>
    <t>アカウントロック設定</t>
    <rPh sb="8" eb="10">
      <t>セッテイ</t>
    </rPh>
    <phoneticPr fontId="1"/>
  </si>
  <si>
    <t>自動ログオフ設定</t>
    <rPh sb="0" eb="2">
      <t>ジドウ</t>
    </rPh>
    <rPh sb="6" eb="8">
      <t>セッテイ</t>
    </rPh>
    <phoneticPr fontId="1"/>
  </si>
  <si>
    <t>ログ精査</t>
    <rPh sb="2" eb="4">
      <t>セイサ</t>
    </rPh>
    <phoneticPr fontId="1"/>
  </si>
  <si>
    <t>NOZEROCONF=yes</t>
  </si>
  <si>
    <t>ルーティング設定追加</t>
    <rPh sb="6" eb="8">
      <t>セッテイ</t>
    </rPh>
    <rPh sb="8" eb="10">
      <t>ツイカ</t>
    </rPh>
    <phoneticPr fontId="1"/>
  </si>
  <si>
    <t>クロスケーブル接続時のbonding設定（balance-rr）</t>
    <rPh sb="7" eb="9">
      <t>セツゾク</t>
    </rPh>
    <rPh sb="9" eb="10">
      <t>ジ</t>
    </rPh>
    <rPh sb="18" eb="20">
      <t>セッテイ</t>
    </rPh>
    <phoneticPr fontId="1"/>
  </si>
  <si>
    <t>EtherToolオプション設定（実機が来てから）</t>
    <rPh sb="14" eb="16">
      <t>セッテイ</t>
    </rPh>
    <phoneticPr fontId="1"/>
  </si>
  <si>
    <t># sudo dracut -f -v --regenerate-all</t>
    <phoneticPr fontId="1"/>
  </si>
  <si>
    <t>2号機コピー構築手順</t>
    <rPh sb="1" eb="3">
      <t>ゴウキ</t>
    </rPh>
    <rPh sb="6" eb="8">
      <t>コウチク</t>
    </rPh>
    <rPh sb="8" eb="10">
      <t>テジュン</t>
    </rPh>
    <phoneticPr fontId="1"/>
  </si>
  <si>
    <t>カーネル起動パラメータ設定（実機が来てから）</t>
    <rPh sb="4" eb="6">
      <t>キドウ</t>
    </rPh>
    <rPh sb="11" eb="13">
      <t>セッテイ</t>
    </rPh>
    <phoneticPr fontId="1"/>
  </si>
  <si>
    <t>※ フォーマットはしない。後続のGUI手順でフォーマットを選ばないと、処理を継続できないので。</t>
    <rPh sb="13" eb="15">
      <t>コウゾク</t>
    </rPh>
    <rPh sb="19" eb="21">
      <t>テジュン</t>
    </rPh>
    <rPh sb="29" eb="30">
      <t>エラ</t>
    </rPh>
    <rPh sb="35" eb="37">
      <t>ショリ</t>
    </rPh>
    <rPh sb="38" eb="40">
      <t>ケイゾク</t>
    </rPh>
    <phoneticPr fontId="1"/>
  </si>
  <si>
    <t>※ フォーマットはしない。後続のGUI手順でフォーマットを選ばないと、初期認識されないので（後で認識させてもいい）。</t>
    <rPh sb="13" eb="15">
      <t>コウゾク</t>
    </rPh>
    <rPh sb="19" eb="21">
      <t>テジュン</t>
    </rPh>
    <rPh sb="29" eb="30">
      <t>エラ</t>
    </rPh>
    <rPh sb="35" eb="37">
      <t>ショキ</t>
    </rPh>
    <rPh sb="37" eb="39">
      <t>ニンシキ</t>
    </rPh>
    <rPh sb="46" eb="47">
      <t>アト</t>
    </rPh>
    <rPh sb="48" eb="50">
      <t>ニンシキ</t>
    </rPh>
    <phoneticPr fontId="1"/>
  </si>
  <si>
    <t>※ 後で簡単に有効化することができる。</t>
    <rPh sb="2" eb="3">
      <t>アト</t>
    </rPh>
    <rPh sb="4" eb="6">
      <t>カンタン</t>
    </rPh>
    <rPh sb="7" eb="10">
      <t>ユウコウカ</t>
    </rPh>
    <phoneticPr fontId="1"/>
  </si>
  <si>
    <t>※ 下記手順ではUUIDが下と入れ替わっている可能性は否定できないが、参照しなければならない可能性は、少なくともこの手順書では存在しないので害はない</t>
    <rPh sb="2" eb="4">
      <t>カキ</t>
    </rPh>
    <rPh sb="4" eb="6">
      <t>テジュン</t>
    </rPh>
    <rPh sb="13" eb="14">
      <t>シタ</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</si>
  <si>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t>※ 下記手順ではUUIDが上と入れ替わっている可能性は否定できないが、参照しなければならない可能性は、少なくともこの手順書では存在しないので害はない</t>
    <rPh sb="2" eb="4">
      <t>カキ</t>
    </rPh>
    <rPh sb="4" eb="6">
      <t>テジュン</t>
    </rPh>
    <rPh sb="13" eb="14">
      <t>ウエ</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</si>
  <si>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r>
      <t xml:space="preserve">                </t>
    </r>
    <r>
      <rPr>
        <b/>
        <sz val="11"/>
        <color rgb="FF0000FF"/>
        <rFont val="游ゴシック"/>
        <family val="3"/>
        <charset val="128"/>
        <scheme val="minor"/>
      </rPr>
      <t>swap</t>
    </r>
    <r>
      <rPr>
        <sz val="11"/>
        <rFont val="游ゴシック"/>
        <family val="3"/>
        <charset val="128"/>
        <scheme val="minor"/>
      </rPr>
      <t xml:space="preserve"> {</t>
    </r>
    <phoneticPr fontId="1"/>
  </si>
  <si>
    <r>
      <t xml:space="preserve">                </t>
    </r>
    <r>
      <rPr>
        <b/>
        <sz val="11"/>
        <color rgb="FF0000FF"/>
        <rFont val="游ゴシック"/>
        <family val="3"/>
        <charset val="128"/>
        <scheme val="minor"/>
      </rPr>
      <t>root</t>
    </r>
    <r>
      <rPr>
        <sz val="11"/>
        <rFont val="游ゴシック"/>
        <family val="3"/>
        <charset val="128"/>
        <scheme val="minor"/>
      </rPr>
      <t xml:space="preserve"> {</t>
    </r>
    <phoneticPr fontId="1"/>
  </si>
  <si>
    <t>※ 「swap」「root」の順で設定されている前提で下記の手順は書かれている。異なっていたからと言って機能上の害はないが、先述のUUID一覧と異なる結果となる</t>
    <rPh sb="15" eb="16">
      <t>ジュン</t>
    </rPh>
    <rPh sb="17" eb="19">
      <t>セッテイ</t>
    </rPh>
    <rPh sb="24" eb="26">
      <t>ゼンテイ</t>
    </rPh>
    <rPh sb="27" eb="29">
      <t>カキ</t>
    </rPh>
    <rPh sb="30" eb="32">
      <t>テジュン</t>
    </rPh>
    <rPh sb="33" eb="34">
      <t>カ</t>
    </rPh>
    <rPh sb="40" eb="41">
      <t>コト</t>
    </rPh>
    <rPh sb="49" eb="50">
      <t>イ</t>
    </rPh>
    <rPh sb="52" eb="54">
      <t>キノウ</t>
    </rPh>
    <rPh sb="54" eb="55">
      <t>ジョウ</t>
    </rPh>
    <rPh sb="56" eb="57">
      <t>ガイ</t>
    </rPh>
    <rPh sb="62" eb="64">
      <t>センジュツ</t>
    </rPh>
    <rPh sb="69" eb="71">
      <t>イチラン</t>
    </rPh>
    <rPh sb="72" eb="73">
      <t>コト</t>
    </rPh>
    <rPh sb="75" eb="77">
      <t>ケッカ</t>
    </rPh>
    <phoneticPr fontId="1"/>
  </si>
  <si>
    <t>カーネルパラメータ設定（I/Oスケジューラ、THP設定については、デフォルト値とする）</t>
    <rPh sb="9" eb="11">
      <t>セッテイ</t>
    </rPh>
    <rPh sb="25" eb="27">
      <t>セッテイ</t>
    </rPh>
    <rPh sb="38" eb="39">
      <t>チ</t>
    </rPh>
    <phoneticPr fontId="1"/>
  </si>
  <si>
    <t>NTP設定</t>
    <rPh sb="3" eb="5">
      <t>セッテイ</t>
    </rPh>
    <phoneticPr fontId="1"/>
  </si>
  <si>
    <t>ストレージのUDEV設定（実機が来てから）</t>
    <rPh sb="10" eb="12">
      <t>セッテイ</t>
    </rPh>
    <phoneticPr fontId="1"/>
  </si>
  <si>
    <t>NICのUDEV設定（実機が来てから）</t>
    <rPh sb="8" eb="10">
      <t>セッテイ</t>
    </rPh>
    <phoneticPr fontId="1"/>
  </si>
  <si>
    <t>sudo udevadm info -q all -n /dev/sda</t>
  </si>
  <si>
    <t>ID_PATH=acpi-VMBUS:01-vmbus-00000000000088990000000000000000-lun-0</t>
  </si>
  <si>
    <t>これが固定値？</t>
    <rPh sb="3" eb="6">
      <t>コテイチ</t>
    </rPh>
    <phoneticPr fontId="1"/>
  </si>
  <si>
    <t>ethtool -i eth0</t>
    <phoneticPr fontId="1"/>
  </si>
  <si>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1"/>
  </si>
  <si>
    <t>SPPの検証（必要なドライバー等があれば抽出、適用）</t>
    <rPh sb="4" eb="6">
      <t>ケンショウ</t>
    </rPh>
    <rPh sb="7" eb="9">
      <t>ヒツヨウ</t>
    </rPh>
    <rPh sb="15" eb="16">
      <t>ナド</t>
    </rPh>
    <rPh sb="20" eb="22">
      <t>チュウシュツ</t>
    </rPh>
    <rPh sb="23" eb="25">
      <t>テキヨウ</t>
    </rPh>
    <phoneticPr fontId="1"/>
  </si>
  <si>
    <t>IPv6無効化対応</t>
    <rPh sb="4" eb="7">
      <t>ムコウカ</t>
    </rPh>
    <rPh sb="7" eb="9">
      <t>タイオウ</t>
    </rPh>
    <phoneticPr fontId="1"/>
  </si>
  <si>
    <t>cat /sys/module/ipv6/parameters/disable</t>
  </si>
  <si>
    <t>IPv6無効化を設定しなければならないパッケージがあるかどうか調査</t>
    <rPh sb="4" eb="7">
      <t>ムコウカ</t>
    </rPh>
    <rPh sb="8" eb="10">
      <t>セッテイ</t>
    </rPh>
    <rPh sb="31" eb="33">
      <t>チョウサ</t>
    </rPh>
    <phoneticPr fontId="1"/>
  </si>
  <si>
    <t>オフラインバックアップ後続処理</t>
    <rPh sb="11" eb="13">
      <t>コウゾク</t>
    </rPh>
    <rPh sb="13" eb="15">
      <t>ショリ</t>
    </rPh>
    <phoneticPr fontId="1"/>
  </si>
  <si>
    <t xml:space="preserve">Via iLO IP Address: </t>
    <phoneticPr fontId="1"/>
  </si>
  <si>
    <t>169.254.1.201</t>
    <phoneticPr fontId="1"/>
  </si>
  <si>
    <t>169.254.1.101</t>
    <phoneticPr fontId="1"/>
  </si>
  <si>
    <t>169.254.1.202</t>
    <phoneticPr fontId="1"/>
  </si>
  <si>
    <t>bond1/eth1</t>
    <phoneticPr fontId="1"/>
  </si>
  <si>
    <t>bond0/eth0</t>
    <phoneticPr fontId="1"/>
  </si>
  <si>
    <t>172.28.0.2</t>
    <phoneticPr fontId="1"/>
  </si>
  <si>
    <t>論理図TypeA (サービスセグメントとマネージメントセグメントが分離しているパターン)</t>
    <rPh sb="0" eb="2">
      <t>ロンリ</t>
    </rPh>
    <rPh sb="2" eb="3">
      <t>ズ</t>
    </rPh>
    <rPh sb="33" eb="35">
      <t>ブンリ</t>
    </rPh>
    <phoneticPr fontId="1"/>
  </si>
  <si>
    <t>論理図TypeB (サービスセグメントとマネージメントセグメントが分離していないパターン)</t>
    <rPh sb="0" eb="2">
      <t>ロンリ</t>
    </rPh>
    <rPh sb="2" eb="3">
      <t>ズ</t>
    </rPh>
    <rPh sb="33" eb="35">
      <t>ブンリ</t>
    </rPh>
    <phoneticPr fontId="1"/>
  </si>
  <si>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1"/>
  </si>
  <si>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1"/>
  </si>
  <si>
    <t>論理図TypeE (iLO直結でポート数削減、サービスセグメントとマネージメントセグメントが分離していないパターン)</t>
    <rPh sb="0" eb="2">
      <t>ロンリ</t>
    </rPh>
    <rPh sb="2" eb="3">
      <t>ズ</t>
    </rPh>
    <rPh sb="46" eb="48">
      <t>ブンリ</t>
    </rPh>
    <phoneticPr fontId="1"/>
  </si>
  <si>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1"/>
  </si>
  <si>
    <t xml:space="preserve"> dnsmasq \</t>
    <phoneticPr fontId="1"/>
  </si>
  <si>
    <t>warning: /backup/mntiso/BaseOS/Packages/bc-1.07.1-5.el8.x86_64.rpm: Header V3 RSA/SHA256 Signature, key ID ad986da3: NOKEY</t>
  </si>
  <si>
    <t>Importing GPG key 0xAD986DA3:</t>
  </si>
  <si>
    <t xml:space="preserve"> Userid     : "Oracle OSS group (Open Source Software group) &lt;build@oss.oracle.com&gt;"</t>
  </si>
  <si>
    <t xml:space="preserve"> Fingerprint: 76FD 3DB1 3AB6 7410 B89D B10E 8256 2EA9 AD98 6DA3</t>
  </si>
  <si>
    <t xml:space="preserve"> From       : /backup/mntiso/RPM-GPG-KEY</t>
  </si>
  <si>
    <t>Key imported successfully</t>
  </si>
  <si>
    <t># 追加で必要となる非標準パッケージをインストール</t>
    <rPh sb="2" eb="4">
      <t>ツイカ</t>
    </rPh>
    <rPh sb="5" eb="7">
      <t>ヒツヨウ</t>
    </rPh>
    <rPh sb="10" eb="11">
      <t>ヒ</t>
    </rPh>
    <rPh sb="11" eb="13">
      <t>ヒョウジュン</t>
    </rPh>
    <phoneticPr fontId="1"/>
  </si>
  <si>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1"/>
  </si>
  <si>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</si>
  <si>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</si>
  <si>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</si>
  <si>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</si>
  <si>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</si>
  <si>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</si>
  <si>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</si>
  <si>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</si>
  <si>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</si>
  <si>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</si>
  <si>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</si>
  <si>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</si>
  <si>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</si>
  <si>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</si>
  <si>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</si>
  <si>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</si>
  <si>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</si>
  <si>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</si>
  <si>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</si>
  <si>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http://yum.oracle.com/repo/OracleLinux/OL8/developer/EPEL/x86_64/getPackage/google-authenticator-1.07-1.el8.x86_64.rpm</t>
  </si>
  <si>
    <t>curl -O http://yum.oracle.com/repo/OracleLinux/OL8/codeready/builder/x86_64/getPackage/log4j12-1.2.17-22.module+el8+5206+de031079.noarch.rpm</t>
  </si>
  <si>
    <t>curl -O https://dotsrc.dl.osdn.net/osdn/linux-ha/73590/pm_extra_tools-1.1-1.el8.noarch.rpm</t>
  </si>
  <si>
    <t>curl -O https://dotsrc.dl.osdn.net/osdn/pg-rex/74752/pg-rex12-3.0-1.tar.gz</t>
  </si>
  <si>
    <t># scp rpms.txg root@172.28.88.101:</t>
    <phoneticPr fontId="1"/>
  </si>
  <si>
    <t># 作成したアーカイブを構築対象に転送する。</t>
    <rPh sb="2" eb="4">
      <t>サクセイ</t>
    </rPh>
    <rPh sb="12" eb="14">
      <t>コウチク</t>
    </rPh>
    <rPh sb="14" eb="16">
      <t>タイショウ</t>
    </rPh>
    <rPh sb="17" eb="19">
      <t>テンソウ</t>
    </rPh>
    <phoneticPr fontId="1"/>
  </si>
  <si>
    <t xml:space="preserve"> Package                        Arch   Version                                   Repository          Size</t>
  </si>
  <si>
    <t xml:space="preserve"> cifs-utils                     x86_64 6.8-3.el8                                 o8-media-BaseOS     96 k</t>
  </si>
  <si>
    <t xml:space="preserve"> gssproxy                       x86_64 0.8.0-16.el8                              o8-media-BaseOS    118 k</t>
  </si>
  <si>
    <t xml:space="preserve"> keyutils                       x86_64 1.5.10-6.el8                              o8-media-BaseOS     63 k</t>
  </si>
  <si>
    <t xml:space="preserve"> liberation-fonts-common        noarch 1:2.00.3-7.el8                            o8-media-BaseOS     25 k</t>
  </si>
  <si>
    <t xml:space="preserve"> liberation-sans-fonts          noarch 1:2.00.3-7.el8                            o8-media-BaseOS    610 k</t>
  </si>
  <si>
    <t xml:space="preserve"> libverto-libevent              x86_64 0.3.0-5.el8                               o8-media-BaseOS     16 k</t>
  </si>
  <si>
    <t xml:space="preserve"> libwbclient                    x86_64 4.12.3-12.el8.3                           o8-media-BaseOS    118 k</t>
  </si>
  <si>
    <t xml:space="preserve"> nfs-utils                      x86_64 1:2.3.3-35.el8                            o8-media-BaseOS    494 k</t>
  </si>
  <si>
    <t xml:space="preserve"> oracle-logos                   x86_64 80.5-1.0.6.el8                            o8-media-BaseOS    1.4 M</t>
  </si>
  <si>
    <t xml:space="preserve"> overpass-fonts                 noarch 3.0.2-3.el8                               o8-media-AppStream 1.1 M</t>
  </si>
  <si>
    <t xml:space="preserve"> perl-TimeDate                  noarch 1:2.30-15.module+el8.3.0+7692+542c56f9    o8-media-AppStream  53 k</t>
  </si>
  <si>
    <t xml:space="preserve"> python3-lxml                   x86_64 4.2.3-1.el8                               o8-media-AppStream 1.5 M</t>
  </si>
  <si>
    <t xml:space="preserve"> python3-pycurl                 x86_64 7.43.0.2-4.el8                            o8-media-AppStream 227 k</t>
  </si>
  <si>
    <t xml:space="preserve"> python3-pyyaml                 x86_64 3.12-12.el8                               o8-media-BaseOS    193 k</t>
  </si>
  <si>
    <t xml:space="preserve"> quota                          x86_64 1:4.04-10.el8                             o8-media-BaseOS    214 k</t>
  </si>
  <si>
    <t xml:space="preserve"> quota-nls                      noarch 1:4.04-10.el8                             o8-media-BaseOS     94 k</t>
  </si>
  <si>
    <t xml:space="preserve"> rpcbind                        x86_64 1.2.5-7.el8                               o8-media-BaseOS     70 k</t>
  </si>
  <si>
    <t xml:space="preserve"> ruby                           x86_64 2.5.5-106.module+el8.3.0+7756+e45777e9    o8-media-AppStream  86 k</t>
  </si>
  <si>
    <t xml:space="preserve"> ruby-libs                      x86_64 2.5.5-106.module+el8.3.0+7756+e45777e9    o8-media-AppStream 2.9 M</t>
  </si>
  <si>
    <t xml:space="preserve"> rubygem-openssl                x86_64 2.1.2-106.module+el8.3.0+7756+e45777e9    o8-media-AppStream 189 k</t>
  </si>
  <si>
    <t xml:space="preserve"> rubygem-psych                  x86_64 3.0.2-106.module+el8.3.0+7756+e45777e9    o8-media-AppStream  95 k</t>
  </si>
  <si>
    <t xml:space="preserve"> rubygems                       noarch 2.7.6.2-106.module+el8.3.0+7756+e45777e9  o8-media-AppStream 308 k</t>
  </si>
  <si>
    <t xml:space="preserve"> samba-client-libs              x86_64 4.12.3-12.el8.3                           o8-media-BaseOS    5.4 M</t>
  </si>
  <si>
    <t xml:space="preserve"> samba-common                   noarch 4.12.3-12.el8.3                           o8-media-BaseOS    214 k</t>
  </si>
  <si>
    <t xml:space="preserve"> samba-common-libs              x86_64 4.12.3-12.el8.3                           o8-media-BaseOS    170 k</t>
  </si>
  <si>
    <t xml:space="preserve"> ruby                                  2.5</t>
  </si>
  <si>
    <t xml:space="preserve">  IO_Tty-1.11-1.el8.x86_64</t>
  </si>
  <si>
    <t xml:space="preserve">  Net_OpenSSH-0.62-1.el8.x86_64</t>
  </si>
  <si>
    <t xml:space="preserve">  cifs-utils-6.8-3.el8.x86_64</t>
  </si>
  <si>
    <t xml:space="preserve">  clufter-bin-0.77.1-5.el8.x86_64</t>
  </si>
  <si>
    <t xml:space="preserve">  clufter-common-0.77.1-5.el8.noarch</t>
  </si>
  <si>
    <t xml:space="preserve">  corosync-3.0.3-4.el8.x86_64</t>
  </si>
  <si>
    <t xml:space="preserve">  google-authenticator-1.07-1.el8.x86_64</t>
  </si>
  <si>
    <t xml:space="preserve">  gssproxy-0.8.0-16.el8.x86_64</t>
  </si>
  <si>
    <t xml:space="preserve">  keyutils-1.5.10-6.el8.x86_64</t>
  </si>
  <si>
    <t xml:space="preserve">  liberation-fonts-common-1:2.00.3-7.el8.noarch</t>
  </si>
  <si>
    <t xml:space="preserve">  liberation-sans-fonts-1:2.00.3-7.el8.noarch</t>
  </si>
  <si>
    <t xml:space="preserve">  libknet1-1.16-1.el8.x86_64</t>
  </si>
  <si>
    <t xml:space="preserve">  libknet1-compress-bzip2-plugin-1.16-1.el8.x86_64</t>
  </si>
  <si>
    <t xml:space="preserve">  libknet1-compress-lz4-plugin-1.16-1.el8.x86_64</t>
  </si>
  <si>
    <t xml:space="preserve">  libknet1-compress-lzma-plugin-1.16-1.el8.x86_64</t>
  </si>
  <si>
    <t xml:space="preserve">  libknet1-compress-lzo2-plugin-1.16-1.el8.x86_64</t>
  </si>
  <si>
    <t xml:space="preserve">  libknet1-compress-plugins-all-1.16-1.el8.x86_64</t>
  </si>
  <si>
    <t xml:space="preserve">  libknet1-compress-zlib-plugin-1.16-1.el8.x86_64</t>
  </si>
  <si>
    <t xml:space="preserve">  libknet1-crypto-nss-plugin-1.16-1.el8.x86_64</t>
  </si>
  <si>
    <t xml:space="preserve">  libknet1-crypto-openssl-plugin-1.16-1.el8.x86_64</t>
  </si>
  <si>
    <t xml:space="preserve">  libknet1-crypto-plugins-all-1.16-1.el8.x86_64</t>
  </si>
  <si>
    <t xml:space="preserve">  libknet1-plugins-all-1.16-1.el8.x86_64</t>
  </si>
  <si>
    <t xml:space="preserve">  libnozzle1-1.16-1.el8.x86_64</t>
  </si>
  <si>
    <t xml:space="preserve">  libverto-libevent-0.3.0-5.el8.x86_64</t>
  </si>
  <si>
    <t xml:space="preserve">  libwbclient-4.12.3-12.el8.3.x86_64</t>
  </si>
  <si>
    <t xml:space="preserve">  log4j12-1.2.17-22.module+el8+5206+de031079.noarch</t>
  </si>
  <si>
    <t xml:space="preserve">  nfs-utils-1:2.3.3-35.el8.x86_64</t>
  </si>
  <si>
    <t xml:space="preserve">  oracle-logos-80.5-1.0.6.el8.x86_64</t>
  </si>
  <si>
    <t xml:space="preserve">  overpass-fonts-3.0.2-3.el8.noarch</t>
  </si>
  <si>
    <t xml:space="preserve">  pacemaker-2.0.4-6.el8.x86_64</t>
  </si>
  <si>
    <t xml:space="preserve">  pacemaker-cli-2.0.4-6.el8.x86_64</t>
  </si>
  <si>
    <t xml:space="preserve">  pcs-0.10.6-4.0.1.el8.x86_64</t>
  </si>
  <si>
    <t xml:space="preserve">  perl-TimeDate-1:2.30-15.module+el8.3.0+7692+542c56f9.noarch</t>
  </si>
  <si>
    <t xml:space="preserve">  pg-rex_operation_tools_script-12.0-1.el8.noarch</t>
  </si>
  <si>
    <t xml:space="preserve">  pm_extra_tools-1.1-1.el8.noarch</t>
  </si>
  <si>
    <t xml:space="preserve">  python3-clufter-0.77.1-5.el8.noarch</t>
  </si>
  <si>
    <t xml:space="preserve">  python3-lxml-4.2.3-1.el8.x86_64</t>
  </si>
  <si>
    <t xml:space="preserve">  python3-pip-9.0.3-18.el8.noarch</t>
  </si>
  <si>
    <t xml:space="preserve">  python3-pycurl-7.43.0.2-4.el8.x86_64</t>
  </si>
  <si>
    <t xml:space="preserve">  python3-pyyaml-3.12-12.el8.x86_64</t>
  </si>
  <si>
    <t xml:space="preserve">  python3-setuptools-39.2.0-6.el8.noarch</t>
  </si>
  <si>
    <t xml:space="preserve">  python36-3.6.8-2.module+el8.3.0+7694+550a8252.x86_64</t>
  </si>
  <si>
    <t xml:space="preserve">  quota-1:4.04-10.el8.x86_64</t>
  </si>
  <si>
    <t xml:space="preserve">  quota-nls-1:4.04-10.el8.noarch</t>
  </si>
  <si>
    <t xml:space="preserve">  resource-agents-4.1.1-68.el8.x86_64</t>
  </si>
  <si>
    <t xml:space="preserve">  rpcbind-1.2.5-7.el8.x86_64</t>
  </si>
  <si>
    <t xml:space="preserve">  ruby-2.5.5-106.module+el8.3.0+7756+e45777e9.x86_64</t>
  </si>
  <si>
    <t xml:space="preserve">  ruby-libs-2.5.5-106.module+el8.3.0+7756+e45777e9.x86_64</t>
  </si>
  <si>
    <t xml:space="preserve">  rubygem-openssl-2.1.2-106.module+el8.3.0+7756+e45777e9.x86_64</t>
  </si>
  <si>
    <t xml:space="preserve">  rubygem-psych-3.0.2-106.module+el8.3.0+7756+e45777e9.x86_64</t>
  </si>
  <si>
    <t xml:space="preserve">  rubygems-2.7.6.2-106.module+el8.3.0+7756+e45777e9.noarch</t>
  </si>
  <si>
    <t xml:space="preserve">  samba-client-libs-4.12.3-12.el8.3.x86_64</t>
  </si>
  <si>
    <t xml:space="preserve">  samba-common-4.12.3-12.el8.3.noarch</t>
  </si>
  <si>
    <t xml:space="preserve">  samba-common-libs-4.12.3-12.el8.3.x86_64</t>
  </si>
  <si>
    <t># adminパスワード生成（何度か実行して、最後に実行したものを選ぶ）</t>
    <rPh sb="23" eb="25">
      <t>サイゴ</t>
    </rPh>
    <rPh sb="26" eb="28">
      <t>ジッコウ</t>
    </rPh>
    <rPh sb="33" eb="34">
      <t>エラ</t>
    </rPh>
    <phoneticPr fontId="1"/>
  </si>
  <si>
    <t># admin パスワード設定</t>
    <rPh sb="13" eb="15">
      <t>セッテイ</t>
    </rPh>
    <phoneticPr fontId="1"/>
  </si>
  <si>
    <t># 顧客ごとに作り直すべきパスワード</t>
    <phoneticPr fontId="1"/>
  </si>
  <si>
    <t># 顧客用一般ユーザ作成</t>
    <rPh sb="2" eb="5">
      <t>コキャクヨウ</t>
    </rPh>
    <rPh sb="5" eb="7">
      <t>イッパン</t>
    </rPh>
    <rPh sb="10" eb="12">
      <t>サクセイ</t>
    </rPh>
    <phoneticPr fontId="1"/>
  </si>
  <si>
    <t># 顧客ごとに作り直すべきユーザ</t>
    <phoneticPr fontId="1"/>
  </si>
  <si>
    <t>idbase=3000</t>
  </si>
  <si>
    <t>for i in $(seq 1 20)</t>
  </si>
  <si>
    <t xml:space="preserve">  uidgid=$((i+idbase))</t>
  </si>
  <si>
    <t xml:space="preserve">  name=$(printf "infra%02d" $i)</t>
  </si>
  <si>
    <t xml:space="preserve">  pp=$(&lt; /dev/urandom tr -dc '?!#$%;,./&lt;&gt;A-Z-a-z-0-9' | head -c${1:-16})</t>
  </si>
  <si>
    <t xml:space="preserve">  [ "$sip" ] &amp;&amp; sudo sed -i -e 's/^[^ ]*ssh-/from="'$sip'" ssh-/' /home/$name/.ssh/authorized_keys</t>
  </si>
  <si>
    <t xml:space="preserve">  name=$(printf "user%02d" $i)</t>
  </si>
  <si>
    <t xml:space="preserve">  sudo userdel $name</t>
  </si>
  <si>
    <t xml:space="preserve">  sudo groupdel $name</t>
  </si>
  <si>
    <t xml:space="preserve">  sudo rm -rf /home/$name</t>
  </si>
  <si>
    <t xml:space="preserve">  sudo rm /root/.ssh/$name</t>
  </si>
  <si>
    <t xml:space="preserve">  sudo rm /root/.ssh/$name.pp</t>
  </si>
  <si>
    <t>※ 作り直す前に削除が必要な場合</t>
    <rPh sb="2" eb="3">
      <t>ツク</t>
    </rPh>
    <rPh sb="4" eb="5">
      <t>ナオ</t>
    </rPh>
    <rPh sb="6" eb="7">
      <t>マエ</t>
    </rPh>
    <rPh sb="8" eb="10">
      <t>サクジョ</t>
    </rPh>
    <rPh sb="11" eb="13">
      <t>ヒツヨウ</t>
    </rPh>
    <rPh sb="14" eb="16">
      <t>バアイ</t>
    </rPh>
    <phoneticPr fontId="1"/>
  </si>
  <si>
    <t># 基盤管理者用一般ユーザ作成</t>
    <rPh sb="2" eb="4">
      <t>キバン</t>
    </rPh>
    <rPh sb="4" eb="7">
      <t>カンリシャ</t>
    </rPh>
    <rPh sb="7" eb="8">
      <t>ヨウ</t>
    </rPh>
    <rPh sb="8" eb="10">
      <t>イッパン</t>
    </rPh>
    <rPh sb="13" eb="15">
      <t>サクセイ</t>
    </rPh>
    <phoneticPr fontId="1"/>
  </si>
  <si>
    <t># アプリ管理者用一般ユーザ作成</t>
    <rPh sb="5" eb="8">
      <t>カンリシャ</t>
    </rPh>
    <rPh sb="8" eb="9">
      <t>ヨウ</t>
    </rPh>
    <rPh sb="9" eb="11">
      <t>イッパン</t>
    </rPh>
    <rPh sb="14" eb="16">
      <t>サクセイ</t>
    </rPh>
    <phoneticPr fontId="1"/>
  </si>
  <si>
    <t>idbase=4000</t>
  </si>
  <si>
    <t>for i in $(seq 1 40)</t>
  </si>
  <si>
    <t xml:space="preserve">  name=$(printf "apl%02d" $i)</t>
  </si>
  <si>
    <t>ls -ld /apl/</t>
  </si>
  <si>
    <t>drwxrwsr-x 2 root apl 6 Apr  3 00:07 /apl/</t>
  </si>
  <si>
    <t>sudo cat /root/.ssh/authorized_keys | sudo tee /home/infra01/.ssh/authorized_keys</t>
  </si>
  <si>
    <t># infraNNユーザでsshログインする。</t>
    <phoneticPr fontId="1"/>
  </si>
  <si>
    <t>#adminユーザにスイッチする。</t>
    <phoneticPr fontId="1"/>
  </si>
  <si>
    <t>su - admin</t>
    <phoneticPr fontId="1"/>
  </si>
  <si>
    <t>Password:</t>
  </si>
  <si>
    <t>idbase=2000</t>
    <phoneticPr fontId="1"/>
  </si>
  <si>
    <t xml:space="preserve">  name=$(printf "user%02d" $i)</t>
    <phoneticPr fontId="1"/>
  </si>
  <si>
    <t>sudo chmod 600 /home/admin/.google_authenticator</t>
  </si>
  <si>
    <t>echo 12345678 | sudo tee -a /home/admin/.google_authenticator</t>
  </si>
  <si>
    <t>sudo chmod 400 /home/admin/.google_authenticator</t>
  </si>
  <si>
    <t>cat &lt;&lt; 'EOF' | sudo tee -a /home/admin/.bash_profile</t>
  </si>
  <si>
    <t>chmod 600 ~/.google_authenticator</t>
  </si>
  <si>
    <t>chmod 400 ~/.google_authenticator</t>
  </si>
  <si>
    <t>EOF</t>
    <phoneticPr fontId="1"/>
  </si>
  <si>
    <t>cat &lt;&lt; 'EOF' | sudo tee -a /home/infra01/.bash_profile</t>
    <phoneticPr fontId="1"/>
  </si>
  <si>
    <t xml:space="preserve"> qrencode \</t>
    <phoneticPr fontId="1"/>
  </si>
  <si>
    <t xml:space="preserve"> qrencode-libs \</t>
    <phoneticPr fontId="1"/>
  </si>
  <si>
    <t xml:space="preserve"> dnsmasq                     x86_64 2.79-13.el8                                  o8-media-AppStream 318 k</t>
  </si>
  <si>
    <t xml:space="preserve"> qrencode                    x86_64 3.4.4-5.el8                                  o8-media-AppStream  26 k</t>
  </si>
  <si>
    <t xml:space="preserve"> qrencode-libs               x86_64 3.4.4-5.el8                                  o8-media-AppStream  59 k</t>
  </si>
  <si>
    <t xml:space="preserve">  dnsmasq-2.79-13.el8.x86_64</t>
  </si>
  <si>
    <t xml:space="preserve">  qrencode-3.4.4-5.el8.x86_64</t>
  </si>
  <si>
    <t xml:space="preserve">  qrencode-libs-3.4.4-5.el8.x86_64</t>
  </si>
  <si>
    <t>※ 未調整サービス</t>
    <rPh sb="2" eb="5">
      <t>ミチョウセイ</t>
    </rPh>
    <phoneticPr fontId="1"/>
  </si>
  <si>
    <t>&lt; #auth         required        pam_wheel.so use_uid</t>
  </si>
  <si>
    <t>&gt; auth          required        pam_wheel.so root_only</t>
  </si>
  <si>
    <t>8a9</t>
  </si>
  <si>
    <t>&gt; auth            required        pam_google_authenticator.so nullok echo_verification_code</t>
  </si>
  <si>
    <t>2a3</t>
  </si>
  <si>
    <t>&gt; auth       required     pam_google_authenticator.so nullok echo_verification_code</t>
  </si>
  <si>
    <t># admin ユーザー追加（sudoを使える唯一の一般ユーザ。パスワードを付与するのでコンソールからのログインが可能）</t>
    <rPh sb="12" eb="14">
      <t>ツイカ</t>
    </rPh>
    <rPh sb="20" eb="21">
      <t>ツカ</t>
    </rPh>
    <rPh sb="23" eb="25">
      <t>ユイツ</t>
    </rPh>
    <rPh sb="26" eb="28">
      <t>イッパン</t>
    </rPh>
    <rPh sb="38" eb="40">
      <t>フヨ</t>
    </rPh>
    <rPh sb="57" eb="59">
      <t>カノウ</t>
    </rPh>
    <phoneticPr fontId="1"/>
  </si>
  <si>
    <t>sudo cat /root/.ssh/admin.otp</t>
  </si>
  <si>
    <t xml:space="preserve">  https://www.google.com/chart?chs=200x200&amp;chld=M|0&amp;cht=qr&amp;chl=otpauth://totp/google%3Fsecret%3D32IOGXPFWLBLO43POS2GZZ5AFI%26issuer%3Dgoogle</t>
  </si>
  <si>
    <t>※ adminユーザの多要素認証を無効化するには「/home/admin/.google_authenticator」を削除すればよい。</t>
    <rPh sb="11" eb="12">
      <t>タ</t>
    </rPh>
    <rPh sb="12" eb="14">
      <t>ヨウソ</t>
    </rPh>
    <rPh sb="14" eb="16">
      <t>ニンショウ</t>
    </rPh>
    <rPh sb="17" eb="20">
      <t>ムコウカ</t>
    </rPh>
    <rPh sb="60" eb="62">
      <t>サクジョ</t>
    </rPh>
    <phoneticPr fontId="1"/>
  </si>
  <si>
    <t># admin用多要素認証設定（suコマンド実行、コンソールログイン時）</t>
    <rPh sb="7" eb="8">
      <t>ヨウ</t>
    </rPh>
    <rPh sb="8" eb="9">
      <t>タ</t>
    </rPh>
    <rPh sb="9" eb="11">
      <t>ヨウソ</t>
    </rPh>
    <rPh sb="11" eb="13">
      <t>ニンショウ</t>
    </rPh>
    <rPh sb="13" eb="15">
      <t>セッテイ</t>
    </rPh>
    <rPh sb="22" eb="24">
      <t>ジッコウ</t>
    </rPh>
    <rPh sb="34" eb="35">
      <t>ジ</t>
    </rPh>
    <phoneticPr fontId="1"/>
  </si>
  <si>
    <t># 顧客ごとに作り直すべきOTP情報</t>
    <rPh sb="16" eb="18">
      <t>ジョウホウ</t>
    </rPh>
    <phoneticPr fontId="1"/>
  </si>
  <si>
    <t>※ このURLをインターネットに接続できるブラウザで開くとQRコードが表示される。スマホに『Google Authenticator』のアプリケーションをインストールして登録する。</t>
    <rPh sb="16" eb="18">
      <t>セツゾク</t>
    </rPh>
    <rPh sb="26" eb="27">
      <t>ヒラ</t>
    </rPh>
    <rPh sb="35" eb="37">
      <t>ヒョウジ</t>
    </rPh>
    <rPh sb="85" eb="87">
      <t>トウロク</t>
    </rPh>
    <phoneticPr fontId="1"/>
  </si>
  <si>
    <t>sudo cp -a /home/admin/.google_authenticato{r,~}</t>
  </si>
  <si>
    <t>cp -a ~/.google_authenticato~ ~/.google_authenticator</t>
  </si>
  <si>
    <t>echo -1 | sudo -u admin google-authenticator --time-based --force --disallow-reuse --emergency-codes=0 --window-size=3 --step-size=30 --rate-limit=3 --rate-time=30 --label=google --issuer=google | grep https | sudo tee /root/.ssh/admin.otp</t>
    <phoneticPr fontId="1"/>
  </si>
  <si>
    <t># admin以外のユーザ用多要素認証設定</t>
    <rPh sb="7" eb="9">
      <t>イガイ</t>
    </rPh>
    <rPh sb="13" eb="14">
      <t>ヨウ</t>
    </rPh>
    <rPh sb="14" eb="15">
      <t>タ</t>
    </rPh>
    <rPh sb="15" eb="17">
      <t>ヨウソ</t>
    </rPh>
    <rPh sb="17" eb="19">
      <t>ニンショウ</t>
    </rPh>
    <rPh sb="19" eb="21">
      <t>セッテイ</t>
    </rPh>
    <phoneticPr fontId="1"/>
  </si>
  <si>
    <t>Port 22</t>
  </si>
  <si>
    <t>AddressFamily inet</t>
  </si>
  <si>
    <t>#ListenAddress 0.0.0.0</t>
  </si>
  <si>
    <t>HostKey /etc/ssh/ssh_host_rsa_key</t>
  </si>
  <si>
    <t>HostKey /etc/ssh/ssh_host_ecdsa_key</t>
  </si>
  <si>
    <t>HostKey /etc/ssh/ssh_host_ed25519_key</t>
  </si>
  <si>
    <t>SyslogFacility AUTHPRIV</t>
  </si>
  <si>
    <t>#LogLevel INFO</t>
  </si>
  <si>
    <t>#LoginGraceTime 2m</t>
  </si>
  <si>
    <t>PermitRootLogin prohibit-password</t>
  </si>
  <si>
    <t>#StrictModes yes</t>
  </si>
  <si>
    <t>#MaxAuthTries 6</t>
  </si>
  <si>
    <t>#MaxSessions 10</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</si>
  <si>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</si>
  <si>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</si>
  <si>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</si>
  <si>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</si>
  <si>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</si>
  <si>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</si>
  <si>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</si>
  <si>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</si>
  <si>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</si>
  <si>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</si>
  <si>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</si>
  <si>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</si>
  <si>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</si>
  <si>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#PermitTTY yes</t>
  </si>
  <si>
    <t>PrintMotd no</t>
  </si>
  <si>
    <t>#PrintLastLog yes</t>
  </si>
  <si>
    <t>#TCPKeepAlive yes</t>
  </si>
  <si>
    <t>#PermitUserEnvironment no</t>
  </si>
  <si>
    <t>#Compression delayed</t>
  </si>
  <si>
    <t>#ClientAliveInterval 0</t>
  </si>
  <si>
    <t>#ClientAliveCountMax 3</t>
  </si>
  <si>
    <t>UseDNS no</t>
  </si>
  <si>
    <t>#PidFile /var/run/sshd.pid</t>
  </si>
  <si>
    <t>#MaxStartups 10:30:100</t>
  </si>
  <si>
    <t>PermitTunnel no</t>
  </si>
  <si>
    <t>#ChrootDirectory none</t>
  </si>
  <si>
    <t>#VersionAddendum none</t>
  </si>
  <si>
    <t>#Banner none</t>
  </si>
  <si>
    <t>AcceptEnv XMODIFIERS</t>
  </si>
  <si>
    <t>Subsystem       sftp    /usr/libexec/openssh/sftp-server</t>
  </si>
  <si>
    <t>Match User root</t>
  </si>
  <si>
    <t xml:space="preserve">       AuthenticationMethods publickey</t>
  </si>
  <si>
    <t>5c5,6</t>
  </si>
  <si>
    <t>&lt; auth        sufficient    pam_unix.so try_first_pass nullok</t>
  </si>
  <si>
    <t>&gt; #auth        sufficient    pam_unix.so try_first_pass nullok</t>
  </si>
  <si>
    <t>&gt; auth        sufficient    pam_google_authenticator.so echo_verification_code</t>
  </si>
  <si>
    <t># アプリ実行用ユーザ作成</t>
    <rPh sb="5" eb="7">
      <t>ジッコウ</t>
    </rPh>
    <rPh sb="7" eb="8">
      <t>ヨウ</t>
    </rPh>
    <rPh sb="11" eb="13">
      <t>サクセイ</t>
    </rPh>
    <phoneticPr fontId="1"/>
  </si>
  <si>
    <t># 認証情報をダウンロード</t>
    <rPh sb="2" eb="4">
      <t>ニンショウ</t>
    </rPh>
    <rPh sb="4" eb="6">
      <t>ジョウホウ</t>
    </rPh>
    <phoneticPr fontId="1"/>
  </si>
  <si>
    <t>sudo chmod 600 /home/infra01/.google_authenticator</t>
    <phoneticPr fontId="1"/>
  </si>
  <si>
    <t>echo 12345678 | sudo tee -a /home/infra01/.google_authenticator</t>
    <phoneticPr fontId="1"/>
  </si>
  <si>
    <t>sudo chmod 400 /home/infra01/.google_authenticator</t>
    <phoneticPr fontId="1"/>
  </si>
  <si>
    <t>sudo cp -a /home/infra01/.google_authenticato{r,~}</t>
    <phoneticPr fontId="1"/>
  </si>
  <si>
    <t># それ以外の場合、ssh公開鍵認証用秘密鍵とそのパスフレーズ、OTP登録情報が必要</t>
    <rPh sb="4" eb="6">
      <t>イガイ</t>
    </rPh>
    <rPh sb="7" eb="9">
      <t>バアイ</t>
    </rPh>
    <rPh sb="40" eb="42">
      <t>ヒツヨウ</t>
    </rPh>
    <phoneticPr fontId="1"/>
  </si>
  <si>
    <t># infraXX の場合、ssh公開鍵認証用秘密鍵とそのパスフレーズ、OTP登録情報以外に、adminユーザのパスワードとOTP登録情報が必要</t>
    <rPh sb="11" eb="13">
      <t>バアイ</t>
    </rPh>
    <rPh sb="17" eb="19">
      <t>コウカイ</t>
    </rPh>
    <rPh sb="19" eb="20">
      <t>カギ</t>
    </rPh>
    <rPh sb="20" eb="22">
      <t>ニンショウ</t>
    </rPh>
    <rPh sb="22" eb="23">
      <t>ヨウ</t>
    </rPh>
    <rPh sb="23" eb="25">
      <t>ヒミツ</t>
    </rPh>
    <rPh sb="25" eb="26">
      <t>カギ</t>
    </rPh>
    <rPh sb="39" eb="41">
      <t>トウロク</t>
    </rPh>
    <rPh sb="41" eb="43">
      <t>ジョウホウ</t>
    </rPh>
    <rPh sb="43" eb="45">
      <t>イガイ</t>
    </rPh>
    <rPh sb="65" eb="67">
      <t>トウロク</t>
    </rPh>
    <rPh sb="67" eb="69">
      <t>ジョウホウ</t>
    </rPh>
    <rPh sb="70" eb="72">
      <t>ヒツヨウ</t>
    </rPh>
    <phoneticPr fontId="1"/>
  </si>
  <si>
    <t>&lt; /dev/urandom tr -dc '?!#$%;,./&lt;&gt;A-Z-a-z-0-9' | head -c${1:-16} | tee /root/.ssh/admin.pw;echo</t>
    <phoneticPr fontId="1"/>
  </si>
  <si>
    <t>sudo su - -c 'cd /root/.ssh; tar czvf /root/auth.tgz *'</t>
  </si>
  <si>
    <t># scp /root/auth.tgz &lt;保存先ホスト&gt;:&lt;保存先ディレクトリ&gt;</t>
    <rPh sb="22" eb="24">
      <t>ホゾン</t>
    </rPh>
    <rPh sb="24" eb="25">
      <t>サキ</t>
    </rPh>
    <rPh sb="31" eb="33">
      <t>ホゾン</t>
    </rPh>
    <rPh sb="33" eb="34">
      <t>サキ</t>
    </rPh>
    <phoneticPr fontId="1"/>
  </si>
  <si>
    <t>sudo rm -f /root/auth.tgz</t>
  </si>
  <si>
    <t>cat infra02.otp</t>
    <phoneticPr fontId="1"/>
  </si>
  <si>
    <t xml:space="preserve">  https://www.google.com/chart?chs=200x200&amp;chld=M|0&amp;cht=qr&amp;chl=otpauth://totp/google%3Fsecret%3DOXXCGRZRMJV3Q55UE3JS6LKSZA%26issuer%3Dgoogle</t>
  </si>
  <si>
    <t># インターネットに接続できるブラウザで上記URLを表示し、スマホにインストールした『Google Authenticator』に登録する</t>
    <rPh sb="10" eb="12">
      <t>セツゾク</t>
    </rPh>
    <rPh sb="20" eb="22">
      <t>ジョウキ</t>
    </rPh>
    <rPh sb="26" eb="28">
      <t>ヒョウジ</t>
    </rPh>
    <rPh sb="65" eb="67">
      <t>トウロク</t>
    </rPh>
    <phoneticPr fontId="1"/>
  </si>
  <si>
    <t>tar xzf auth.tgz infra02 infra02.pp infra02.otp</t>
    <phoneticPr fontId="1"/>
  </si>
  <si>
    <t>cat infra02.pp</t>
    <phoneticPr fontId="1"/>
  </si>
  <si>
    <t># この実行結果が秘密鍵「infra02」のパスフレーズとなっている</t>
    <rPh sb="4" eb="6">
      <t>ジッコウ</t>
    </rPh>
    <rPh sb="6" eb="8">
      <t>ケッカ</t>
    </rPh>
    <rPh sb="9" eb="11">
      <t>ヒミツ</t>
    </rPh>
    <rPh sb="11" eb="12">
      <t>カギ</t>
    </rPh>
    <phoneticPr fontId="1"/>
  </si>
  <si>
    <t># 最近のWindowsではsshコマンドが入っているので、PowerShellを起動し、「ssh -i infra02 infra02@172.28.88.101」等と実行する</t>
    <rPh sb="2" eb="4">
      <t>サイキン</t>
    </rPh>
    <rPh sb="22" eb="23">
      <t>ハイ</t>
    </rPh>
    <rPh sb="41" eb="43">
      <t>キドウ</t>
    </rPh>
    <rPh sb="83" eb="84">
      <t>ナド</t>
    </rPh>
    <rPh sb="85" eb="87">
      <t>ジッコウ</t>
    </rPh>
    <phoneticPr fontId="1"/>
  </si>
  <si>
    <t>vi .ssh/authorized_keys</t>
  </si>
  <si>
    <t>google-authenticator --time-based --force --disallow-reuse --emergency-codes=0 --window-size=3 --step-size=30 --rate-limit=3 --rate-time=30 --label=google --issuer=google</t>
  </si>
  <si>
    <t># ワンタイムパスワード設定を自分しか知らないのものに置き換える。</t>
    <rPh sb="12" eb="14">
      <t>セッテイ</t>
    </rPh>
    <rPh sb="15" eb="17">
      <t>ジブン</t>
    </rPh>
    <rPh sb="19" eb="20">
      <t>シ</t>
    </rPh>
    <rPh sb="27" eb="28">
      <t>オ</t>
    </rPh>
    <rPh sb="29" eb="30">
      <t>カ</t>
    </rPh>
    <phoneticPr fontId="1"/>
  </si>
  <si>
    <t>Warning: pasting the following URL into your browser exposes the OTP secret to Google:</t>
  </si>
  <si>
    <t xml:space="preserve">  https://www.google.com/chart?chs=200x200&amp;chld=M|0&amp;cht=qr&amp;chl=otpauth://totp/google%3Fsecret%3DHYEU5NJQATB2IIA2Y3G7Y6FML4%26issuer%3Dgoogle</t>
  </si>
  <si>
    <t>Your new secret key is: HYEU5NJQATB2IIA2Y3G7Y6FML4</t>
  </si>
  <si>
    <t>Enter code from app (-1 to skip): -1</t>
  </si>
  <si>
    <t>Code confirmation skipped</t>
  </si>
  <si>
    <t>Your emergency scratch codes are:</t>
  </si>
  <si>
    <t>＜QRコード＞</t>
    <phoneticPr fontId="1"/>
  </si>
  <si>
    <t>Verification code: 12345678</t>
  </si>
  <si>
    <t>Last login: Sat Apr  3 11:58:41 JST 2021 on pts/0</t>
  </si>
  <si>
    <t># 別のLinuxにログインし、「ssh -i infra02 infra02@172.28.88.101」等と実行する</t>
    <rPh sb="2" eb="3">
      <t>ベツ</t>
    </rPh>
    <rPh sb="54" eb="55">
      <t>ナド</t>
    </rPh>
    <rPh sb="56" eb="58">
      <t>ジッコウ</t>
    </rPh>
    <phoneticPr fontId="1"/>
  </si>
  <si>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1"/>
  </si>
  <si>
    <t># sshの公開鍵を自分しか知らないものに置き換える。4096bit以上のRSA暗号にすること。</t>
    <rPh sb="6" eb="8">
      <t>コウカイ</t>
    </rPh>
    <rPh sb="8" eb="9">
      <t>カギ</t>
    </rPh>
    <rPh sb="10" eb="12">
      <t>ジブン</t>
    </rPh>
    <rPh sb="14" eb="15">
      <t>シ</t>
    </rPh>
    <rPh sb="21" eb="22">
      <t>オ</t>
    </rPh>
    <rPh sb="23" eb="24">
      <t>カ</t>
    </rPh>
    <rPh sb="34" eb="36">
      <t>イジョウ</t>
    </rPh>
    <rPh sb="40" eb="42">
      <t>アンゴウ</t>
    </rPh>
    <phoneticPr fontId="1"/>
  </si>
  <si>
    <t># Teratermでは、起動オプションに「/ask4passwd /auth=publickey」等を追加し、更にゴニョゴニョする必要がある。</t>
    <rPh sb="13" eb="15">
      <t>キドウ</t>
    </rPh>
    <rPh sb="50" eb="51">
      <t>ナド</t>
    </rPh>
    <rPh sb="52" eb="54">
      <t>ツイカ</t>
    </rPh>
    <rPh sb="56" eb="57">
      <t>サラ</t>
    </rPh>
    <rPh sb="66" eb="68">
      <t>ヒツヨウ</t>
    </rPh>
    <phoneticPr fontId="1"/>
  </si>
  <si>
    <t># ダウンロードした認証情報を利用できるようにする。（ダウンロードした側の端末で操作）</t>
    <rPh sb="10" eb="12">
      <t>ニンショウ</t>
    </rPh>
    <rPh sb="12" eb="14">
      <t>ジョウホウ</t>
    </rPh>
    <rPh sb="15" eb="17">
      <t>リヨウ</t>
    </rPh>
    <rPh sb="35" eb="36">
      <t>ガワ</t>
    </rPh>
    <rPh sb="37" eb="39">
      <t>タンマツ</t>
    </rPh>
    <rPh sb="40" eb="42">
      <t>ソウサ</t>
    </rPh>
    <phoneticPr fontId="1"/>
  </si>
  <si>
    <t xml:space="preserve">  sudo rm /root/.ssh/$name.pub</t>
    <phoneticPr fontId="1"/>
  </si>
  <si>
    <t xml:space="preserve">  sudo rm /root/.ssh/$name.conf</t>
    <phoneticPr fontId="1"/>
  </si>
  <si>
    <t xml:space="preserve">  sudo rm /root/.ssh/$name.otp</t>
    <phoneticPr fontId="1"/>
  </si>
  <si>
    <t>sudo cp -a /home/admin/.google_authenticator /root/.ssh/admin.conf</t>
    <phoneticPr fontId="1"/>
  </si>
  <si>
    <t>sudo rm -f /root/.ssh/dracut{,.pub}</t>
    <phoneticPr fontId="1"/>
  </si>
  <si>
    <t>Your identification has been saved in /root/.ssh/dracut.</t>
  </si>
  <si>
    <t>Your public key has been saved in /root/.ssh/dracut.pub.</t>
  </si>
  <si>
    <t>SHA256:gpMXW07L+IRz4jhyGQp79rDgNfjsS6v8TFvUgLKoWk4 root@ol-103</t>
  </si>
  <si>
    <t>|    .            |</t>
  </si>
  <si>
    <t>| . . .. o        |</t>
  </si>
  <si>
    <t>|. o  ooX .       |</t>
  </si>
  <si>
    <t>|o.  =.O.S        |</t>
  </si>
  <si>
    <t>|.o...B B         |</t>
  </si>
  <si>
    <t>|+.E==.. .        |</t>
  </si>
  <si>
    <t>|+BB*=.           |</t>
  </si>
  <si>
    <t>|.+*Xo            |</t>
  </si>
  <si>
    <t>sudo mv -f /root/.ssh/dracut.pub /root/.ssh/dracut_authorized_keys</t>
    <phoneticPr fontId="1"/>
  </si>
  <si>
    <t>SHA256:G2vXc/6Z1Ml4kcVCb5zkg2rlklMBol9zpY1lHxAlYEk root@ol-103</t>
  </si>
  <si>
    <t>|         ..E+==B |</t>
  </si>
  <si>
    <t>|        . o. .&amp;++|</t>
  </si>
  <si>
    <t>|       .   o B.=B|</t>
  </si>
  <si>
    <t>|        . . O  o+|</t>
  </si>
  <si>
    <t>|        S. * . o |</t>
  </si>
  <si>
    <t>|         +..o o +|</t>
  </si>
  <si>
    <t>|        + . o..=.|</t>
  </si>
  <si>
    <t>|       . .   +o o|</t>
  </si>
  <si>
    <t>|              .+.|</t>
  </si>
  <si>
    <t>SHA256:kWDKPCgS8Niof/NXXJw4htGLOwSDZSs2q4znlrR4s/Q root@ol-103</t>
  </si>
  <si>
    <t>|+    o=  .       |</t>
  </si>
  <si>
    <t>| * +.+oo...      |</t>
  </si>
  <si>
    <t>|= + O .oo+ + .   |</t>
  </si>
  <si>
    <t>|o. . =  +.= +    |</t>
  </si>
  <si>
    <t>|.   .  .S+ o     |</t>
  </si>
  <si>
    <t>| +..    o o      |</t>
  </si>
  <si>
    <t>|.o*oo    o       |</t>
  </si>
  <si>
    <t>|.+*o o  .        |</t>
  </si>
  <si>
    <t>| oooE ..         |</t>
  </si>
  <si>
    <t>SHA256:OOfq4dMGOK+k8sAg+54vNh5rC81wdw5uPEqKpou1NKo root@ol-103</t>
  </si>
  <si>
    <t>|       .         |</t>
  </si>
  <si>
    <t>|+ . o.+ S        |</t>
  </si>
  <si>
    <t>|+* +o+.+         |</t>
  </si>
  <si>
    <t>|+.O *ooo.        |</t>
  </si>
  <si>
    <t>|+@=@ oooo        |</t>
  </si>
  <si>
    <t>|EO%=oo+o         |</t>
  </si>
  <si>
    <t xml:space="preserve">  sudo cp /boot/{$i,${i}_$(date "+%Y%m%d_%H%M%S")~}</t>
    <phoneticPr fontId="1"/>
  </si>
  <si>
    <t xml:space="preserve">  exit 2</t>
  </si>
  <si>
    <t xml:space="preserve">  exit 4</t>
  </si>
  <si>
    <t>else</t>
  </si>
  <si>
    <t>exit 0</t>
  </si>
  <si>
    <t># online backup スクリプト</t>
    <phoneticPr fontId="1"/>
  </si>
  <si>
    <t># online backup 実行</t>
    <rPh sb="16" eb="18">
      <t>ジッコウ</t>
    </rPh>
    <phoneticPr fontId="1"/>
  </si>
  <si>
    <t>cron設定調査</t>
    <rPh sb="4" eb="6">
      <t>セッテイ</t>
    </rPh>
    <rPh sb="6" eb="8">
      <t>チョウサ</t>
    </rPh>
    <phoneticPr fontId="1"/>
  </si>
  <si>
    <t>dnsmasq設定</t>
    <rPh sb="7" eb="9">
      <t>セッテイ</t>
    </rPh>
    <phoneticPr fontId="1"/>
  </si>
  <si>
    <t xml:space="preserve"> pcp-system-tools \</t>
    <phoneticPr fontId="1"/>
  </si>
  <si>
    <t># online backup のcron登録</t>
    <rPh sb="21" eb="23">
      <t>トウロク</t>
    </rPh>
    <phoneticPr fontId="1"/>
  </si>
  <si>
    <t># scp -o 'StrictHostKeyChecking no' -i ~/.ssh/&lt;ターゲットサーバのrootに登録されているssh接続用秘密鍵&gt; &lt;passphraseが入っているローカルファイル&gt; -P 222 root@172.28.88.101:/root/.pp</t>
    <rPh sb="61" eb="63">
      <t>トウロク</t>
    </rPh>
    <rPh sb="71" eb="74">
      <t>セツゾクヨウ</t>
    </rPh>
    <rPh sb="74" eb="76">
      <t>ヒミツ</t>
    </rPh>
    <rPh sb="76" eb="77">
      <t>カギ</t>
    </rPh>
    <rPh sb="91" eb="92">
      <t>ハイ</t>
    </rPh>
    <phoneticPr fontId="1"/>
  </si>
  <si>
    <t>*/10 * * * * root /usr/local/bin/onlinebackup &gt; /dev/null 2&gt;&amp;1</t>
    <phoneticPr fontId="1"/>
  </si>
  <si>
    <t>JAVA_HOME="/usr/lib/jvm/jre"</t>
  </si>
  <si>
    <t>CATALINA_HOME="/apl/tomcat"</t>
  </si>
  <si>
    <t>CATALINA_BASE="/apl/tomcat"</t>
  </si>
  <si>
    <t>CATALINA_OPTS="-server -Xmx128m -Xms128m -XX:MaxMetaspaceSize=128m"</t>
  </si>
  <si>
    <t>Description=Apache Tomcat application server.</t>
  </si>
  <si>
    <t>After=network.target</t>
  </si>
  <si>
    <t>Type=forking</t>
  </si>
  <si>
    <t>User=apache</t>
  </si>
  <si>
    <t>Group=apl</t>
  </si>
  <si>
    <t>EnvironmentFile=/etc/sysconfig/tomcat</t>
  </si>
  <si>
    <t>ExecStart=/apl/tomcat/bin/startup.sh</t>
  </si>
  <si>
    <t>ExecStop=/apl/tomcat/bin/shutdown.sh</t>
  </si>
  <si>
    <t>WantedBy=multi-user.target</t>
  </si>
  <si>
    <t>sudo systemctl stop tomcat.service</t>
  </si>
  <si>
    <t>sudo systemctl start tomcat.service</t>
  </si>
  <si>
    <t>sudo systemctl status tomcat.service</t>
  </si>
  <si>
    <t># ssh -o 'StrictHostKeyChecking no' -i ~/.ssh/&lt;ターゲットサーバのrootに登録されているssh接続用秘密鍵&gt; -p 222 root@172.28.88.101 /root/tty-ask-passphrase</t>
    <rPh sb="61" eb="63">
      <t>トウロク</t>
    </rPh>
    <rPh sb="71" eb="74">
      <t>セツゾクヨウ</t>
    </rPh>
    <rPh sb="74" eb="76">
      <t>ヒミツ</t>
    </rPh>
    <rPh sb="76" eb="77">
      <t>カギ</t>
    </rPh>
    <phoneticPr fontId="1"/>
  </si>
  <si>
    <t>i</t>
    <phoneticPr fontId="1"/>
  </si>
  <si>
    <t>グループ調整</t>
    <rPh sb="4" eb="6">
      <t>チョウセイ</t>
    </rPh>
    <phoneticPr fontId="1"/>
  </si>
  <si>
    <t>4a6</t>
  </si>
  <si>
    <t>&gt; account    required     pam_access.so accessfile=/etc/security/console_access.conf</t>
  </si>
  <si>
    <t>-:ALL:ALL</t>
  </si>
  <si>
    <t>※ 運用設計で、いつバックアップを取るか、どう削除するのか決め、適宜変更すること。</t>
    <rPh sb="2" eb="4">
      <t>ウンヨウ</t>
    </rPh>
    <rPh sb="4" eb="6">
      <t>セッケイ</t>
    </rPh>
    <rPh sb="17" eb="18">
      <t>ト</t>
    </rPh>
    <rPh sb="23" eb="25">
      <t>サクジョ</t>
    </rPh>
    <rPh sb="29" eb="30">
      <t>キ</t>
    </rPh>
    <rPh sb="32" eb="34">
      <t>テキギ</t>
    </rPh>
    <rPh sb="34" eb="36">
      <t>ヘンコウ</t>
    </rPh>
    <phoneticPr fontId="1"/>
  </si>
  <si>
    <t>※ この設定では、10分おきに取得している。</t>
    <rPh sb="4" eb="6">
      <t>セッテイ</t>
    </rPh>
    <rPh sb="11" eb="12">
      <t>フン</t>
    </rPh>
    <rPh sb="15" eb="17">
      <t>シュトク</t>
    </rPh>
    <phoneticPr fontId="1"/>
  </si>
  <si>
    <t>OPT="--priority local6.err --tag onlinebackup --id=$$"</t>
  </si>
  <si>
    <t>※ 運用設計に従い、適宜変更すること。</t>
    <rPh sb="2" eb="4">
      <t>ウンヨウ</t>
    </rPh>
    <rPh sb="4" eb="6">
      <t>セッケイ</t>
    </rPh>
    <rPh sb="7" eb="8">
      <t>シタガ</t>
    </rPh>
    <rPh sb="10" eb="12">
      <t>テキギ</t>
    </rPh>
    <rPh sb="12" eb="14">
      <t>ヘンコウ</t>
    </rPh>
    <phoneticPr fontId="1"/>
  </si>
  <si>
    <t xml:space="preserve">  fi</t>
  </si>
  <si>
    <t>if ! err=$(lvm lvcreate --extents 100%FREE --snapshot --name snap /dev/vg0/root 2&gt;&amp;1); then</t>
  </si>
  <si>
    <t xml:space="preserve">  echo "$err" &gt;&amp;2</t>
  </si>
  <si>
    <t xml:space="preserve">  logger $OPT "Error: 2: $err"</t>
  </si>
  <si>
    <t>if ! err=$(xfs_repair -L /dev/vg0/snap 2&gt;&amp;1); then</t>
  </si>
  <si>
    <t xml:space="preserve">  logger $OPT "Error: 4: $err"</t>
  </si>
  <si>
    <t xml:space="preserve">  if ! err=$(lvm lvremove --force /dev/vg0/snap 2&gt;&amp;1); then</t>
  </si>
  <si>
    <t xml:space="preserve">    echo "$err" &gt;&amp;2</t>
  </si>
  <si>
    <t xml:space="preserve">    logger $OPT "Error: 6: $err"</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</si>
  <si>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</si>
  <si>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</si>
  <si>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</si>
  <si>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</si>
  <si>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</si>
  <si>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</si>
  <si>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</si>
  <si>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</si>
  <si>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</si>
  <si>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</si>
  <si>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</si>
  <si>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</si>
  <si>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exit 16</t>
  </si>
  <si>
    <t xml:space="preserve">  if ! err=$(rsync -avh --link-dest=/backup/self/onlinebackup/$last/boot/ /boot/ /backup/self/onlinebackup/$now/boot/ 2&gt;&amp;1); then</t>
  </si>
  <si>
    <t xml:space="preserve">  if ! err=$(rsync -avh /boot/ /backup/self/onlinebackup/$now/boot/ 2&gt;&amp;1); then</t>
  </si>
  <si>
    <t>if ! echo $now &gt; /backup/self/onlinebackup/last 2&gt;&amp;1; then</t>
  </si>
  <si>
    <t xml:space="preserve">  echo "Failed to update the latest backup information." &gt;&amp;2</t>
  </si>
  <si>
    <t>if ! err=$(umount -f /backup/mntsnap 2&gt;&amp;1 || umount -l /backup/mntsnap 2&gt;&amp;1); then</t>
  </si>
  <si>
    <t>if ! err=$(lvm lvremove --force /dev/vg0/snap 2&gt;&amp;1); then</t>
  </si>
  <si>
    <t>※ このコマンドが失敗するのは、現在online backupが進行中（シングルトン・パターン）、</t>
    <rPh sb="9" eb="11">
      <t>シッパイ</t>
    </rPh>
    <rPh sb="16" eb="18">
      <t>ゲンザイ</t>
    </rPh>
    <rPh sb="32" eb="35">
      <t>シンコウチュウ</t>
    </rPh>
    <phoneticPr fontId="1"/>
  </si>
  <si>
    <t>　以前のonline backupでクリア処理に失敗している、</t>
    <rPh sb="1" eb="3">
      <t>イゼン</t>
    </rPh>
    <rPh sb="21" eb="23">
      <t>ショリ</t>
    </rPh>
    <rPh sb="24" eb="26">
      <t>シッパイ</t>
    </rPh>
    <phoneticPr fontId="1"/>
  </si>
  <si>
    <t>　という理由が考えられる。後者の場合、以下のコマンドで状況が回復するか確認。</t>
    <rPh sb="4" eb="6">
      <t>リユウ</t>
    </rPh>
    <rPh sb="7" eb="8">
      <t>カンガ</t>
    </rPh>
    <rPh sb="13" eb="15">
      <t>コウシャ</t>
    </rPh>
    <rPh sb="16" eb="18">
      <t>バアイ</t>
    </rPh>
    <rPh sb="19" eb="21">
      <t>イカ</t>
    </rPh>
    <rPh sb="27" eb="29">
      <t>ジョウキョウ</t>
    </rPh>
    <rPh sb="30" eb="32">
      <t>カイフク</t>
    </rPh>
    <rPh sb="35" eb="37">
      <t>カクニン</t>
    </rPh>
    <phoneticPr fontId="1"/>
  </si>
  <si>
    <t>sudo umount -f /backup/mntsnap; sudo lvm lvremove /dev/vg0/snap</t>
    <phoneticPr fontId="1"/>
  </si>
  <si>
    <t>※ このコマンドが失敗するのは、rootパーティションに致命的な故障個所が存在している可能性が高い。</t>
    <rPh sb="9" eb="11">
      <t>シッパイ</t>
    </rPh>
    <rPh sb="28" eb="31">
      <t>チメイテキ</t>
    </rPh>
    <rPh sb="32" eb="34">
      <t>コショウ</t>
    </rPh>
    <rPh sb="34" eb="36">
      <t>カショ</t>
    </rPh>
    <rPh sb="37" eb="39">
      <t>ソンザイ</t>
    </rPh>
    <rPh sb="43" eb="46">
      <t>カノウセイ</t>
    </rPh>
    <rPh sb="47" eb="48">
      <t>タカ</t>
    </rPh>
    <phoneticPr fontId="1"/>
  </si>
  <si>
    <t>　/backup を安全な場所にコピーし、オフラインバックアップからリストアするしかない。</t>
    <rPh sb="10" eb="12">
      <t>アンゼン</t>
    </rPh>
    <rPh sb="13" eb="15">
      <t>バショ</t>
    </rPh>
    <phoneticPr fontId="1"/>
  </si>
  <si>
    <t>※ このコマンドが失敗するのは、何らかのプロセスが /dev/vg0/snap を利用しているか、マウントされている。</t>
    <rPh sb="9" eb="11">
      <t>シッパイ</t>
    </rPh>
    <rPh sb="16" eb="17">
      <t>ナン</t>
    </rPh>
    <rPh sb="41" eb="43">
      <t>リヨウ</t>
    </rPh>
    <phoneticPr fontId="1"/>
  </si>
  <si>
    <t>※ このコマンドがここで失敗するのは、rootパーティションに致命的な故障個所が存在している可能性が高い。</t>
    <rPh sb="12" eb="14">
      <t>シッパイ</t>
    </rPh>
    <rPh sb="31" eb="34">
      <t>チメイテキ</t>
    </rPh>
    <rPh sb="35" eb="37">
      <t>コショウ</t>
    </rPh>
    <rPh sb="37" eb="39">
      <t>カショ</t>
    </rPh>
    <rPh sb="40" eb="42">
      <t>ソンザイ</t>
    </rPh>
    <rPh sb="46" eb="49">
      <t>カノウセイ</t>
    </rPh>
    <rPh sb="50" eb="51">
      <t>タカ</t>
    </rPh>
    <phoneticPr fontId="1"/>
  </si>
  <si>
    <t>※ このコマンドがここで失敗するのは、rootパーティションのファイルシステムに致命的な故障個所が存在している可能性が高い。</t>
    <rPh sb="12" eb="14">
      <t>シッパイ</t>
    </rPh>
    <rPh sb="40" eb="43">
      <t>チメイテキ</t>
    </rPh>
    <rPh sb="44" eb="46">
      <t>コショウ</t>
    </rPh>
    <rPh sb="46" eb="48">
      <t>カショ</t>
    </rPh>
    <rPh sb="49" eb="51">
      <t>ソンザイ</t>
    </rPh>
    <rPh sb="55" eb="58">
      <t>カノウセイ</t>
    </rPh>
    <rPh sb="59" eb="60">
      <t>タカ</t>
    </rPh>
    <phoneticPr fontId="1"/>
  </si>
  <si>
    <t>※ このコマンドが失敗するのは、1分以内にonline backupを再実行した可能性が高い。</t>
    <rPh sb="9" eb="11">
      <t>シッパイ</t>
    </rPh>
    <rPh sb="17" eb="18">
      <t>フン</t>
    </rPh>
    <rPh sb="18" eb="20">
      <t>イナイ</t>
    </rPh>
    <rPh sb="35" eb="38">
      <t>サイジッコウ</t>
    </rPh>
    <rPh sb="40" eb="43">
      <t>カノウセイ</t>
    </rPh>
    <rPh sb="44" eb="45">
      <t>タカ</t>
    </rPh>
    <phoneticPr fontId="1"/>
  </si>
  <si>
    <t>※ Disk Fullの場合は、バックアップを削除するなどして領域を確保すること。</t>
    <rPh sb="12" eb="14">
      <t>バアイ</t>
    </rPh>
    <rPh sb="23" eb="25">
      <t>サクジョ</t>
    </rPh>
    <rPh sb="31" eb="33">
      <t>リョウイキ</t>
    </rPh>
    <rPh sb="34" eb="36">
      <t>カクホ</t>
    </rPh>
    <phoneticPr fontId="1"/>
  </si>
  <si>
    <t>※ このコマンドが失敗するのは、何らかのプロセスが /dev/vg0/snap を利用している。</t>
    <rPh sb="9" eb="11">
      <t>シッパイ</t>
    </rPh>
    <rPh sb="16" eb="17">
      <t>ナン</t>
    </rPh>
    <rPh sb="41" eb="43">
      <t>リヨウ</t>
    </rPh>
    <phoneticPr fontId="1"/>
  </si>
  <si>
    <t>※ 前ブロックの処理で「-l」オプションによりumountされた場合、一見アンマウントされているが、まだ何らかのプロセスが /dev/vg0/snap 上のファイルシステムを利用している可能性がある。</t>
    <rPh sb="2" eb="3">
      <t>ゼン</t>
    </rPh>
    <rPh sb="8" eb="10">
      <t>ショリ</t>
    </rPh>
    <rPh sb="32" eb="34">
      <t>バアイ</t>
    </rPh>
    <rPh sb="35" eb="37">
      <t>イッケン</t>
    </rPh>
    <rPh sb="52" eb="53">
      <t>ナン</t>
    </rPh>
    <rPh sb="76" eb="77">
      <t>ジョウ</t>
    </rPh>
    <rPh sb="87" eb="89">
      <t>リヨウ</t>
    </rPh>
    <rPh sb="93" eb="96">
      <t>カノウセイ</t>
    </rPh>
    <phoneticPr fontId="1"/>
  </si>
  <si>
    <t>※ bootパーティションについてはスナップショットを取得していないが、カーネル更新時以外での書き込みは想定していない。</t>
    <rPh sb="27" eb="29">
      <t>シュトク</t>
    </rPh>
    <rPh sb="40" eb="43">
      <t>コウシンジ</t>
    </rPh>
    <rPh sb="43" eb="45">
      <t>イガイ</t>
    </rPh>
    <rPh sb="47" eb="48">
      <t>カ</t>
    </rPh>
    <rPh sb="49" eb="50">
      <t>コ</t>
    </rPh>
    <rPh sb="52" eb="54">
      <t>ソウテイ</t>
    </rPh>
    <phoneticPr fontId="1"/>
  </si>
  <si>
    <t>※ 最新バックアップ情報を更新する。</t>
    <rPh sb="2" eb="4">
      <t>サイシン</t>
    </rPh>
    <rPh sb="10" eb="12">
      <t>ジョウホウ</t>
    </rPh>
    <rPh sb="13" eb="15">
      <t>コウシン</t>
    </rPh>
    <phoneticPr fontId="1"/>
  </si>
  <si>
    <t>※ ここでエラーが発生するようだと対処のしようがない。Disk Fullや権限不足となる操作が別途なされた？</t>
    <rPh sb="9" eb="11">
      <t>ハッセイ</t>
    </rPh>
    <rPh sb="17" eb="19">
      <t>タイショ</t>
    </rPh>
    <rPh sb="37" eb="39">
      <t>ケンゲン</t>
    </rPh>
    <rPh sb="39" eb="41">
      <t>フソク</t>
    </rPh>
    <rPh sb="44" eb="46">
      <t>ソウサ</t>
    </rPh>
    <rPh sb="47" eb="49">
      <t>ベット</t>
    </rPh>
    <phoneticPr fontId="1"/>
  </si>
  <si>
    <t>※ このクリア処理が失敗すると次回のonline backupは失敗する。</t>
    <rPh sb="7" eb="9">
      <t>ショリ</t>
    </rPh>
    <rPh sb="10" eb="12">
      <t>シッパイ</t>
    </rPh>
    <rPh sb="15" eb="17">
      <t>ジカイ</t>
    </rPh>
    <rPh sb="32" eb="34">
      <t>シッパイ</t>
    </rPh>
    <phoneticPr fontId="1"/>
  </si>
  <si>
    <t>※ メイン処理。このコマンドを実行するために、前後の処理が行われている。</t>
    <rPh sb="5" eb="7">
      <t>ショリ</t>
    </rPh>
    <rPh sb="15" eb="17">
      <t>ジッコウ</t>
    </rPh>
    <rPh sb="23" eb="25">
      <t>ゼンゴ</t>
    </rPh>
    <rPh sb="26" eb="28">
      <t>ショリ</t>
    </rPh>
    <rPh sb="29" eb="30">
      <t>オコナ</t>
    </rPh>
    <phoneticPr fontId="1"/>
  </si>
  <si>
    <t>※ Full backupを取得したい場合は、「/backup/self/onlinebackup/last」を削除してから実行すればよい。</t>
    <rPh sb="14" eb="16">
      <t>シュトク</t>
    </rPh>
    <rPh sb="19" eb="21">
      <t>バアイ</t>
    </rPh>
    <rPh sb="56" eb="58">
      <t>サクジョ</t>
    </rPh>
    <rPh sb="62" eb="64">
      <t>ジッコウ</t>
    </rPh>
    <phoneticPr fontId="1"/>
  </si>
  <si>
    <t>※ sudo を使う場合、/usr/local/bin にパスが通っていないため、フルパス指定必須。</t>
    <rPh sb="8" eb="9">
      <t>ツカ</t>
    </rPh>
    <rPh sb="10" eb="12">
      <t>バアイ</t>
    </rPh>
    <rPh sb="32" eb="33">
      <t>トオ</t>
    </rPh>
    <rPh sb="45" eb="47">
      <t>シテイ</t>
    </rPh>
    <rPh sb="47" eb="49">
      <t>ヒッス</t>
    </rPh>
    <phoneticPr fontId="1"/>
  </si>
  <si>
    <t>最新100世代残す場合の実行例 (sudo を入れている。スクリプト化等の場合、外してrootで実行)</t>
    <rPh sb="0" eb="2">
      <t>サイシン</t>
    </rPh>
    <rPh sb="5" eb="7">
      <t>セダイ</t>
    </rPh>
    <rPh sb="7" eb="8">
      <t>ノコ</t>
    </rPh>
    <rPh sb="9" eb="11">
      <t>バアイ</t>
    </rPh>
    <rPh sb="12" eb="14">
      <t>ジッコウ</t>
    </rPh>
    <rPh sb="14" eb="15">
      <t>レイ</t>
    </rPh>
    <rPh sb="23" eb="24">
      <t>イ</t>
    </rPh>
    <rPh sb="34" eb="35">
      <t>カ</t>
    </rPh>
    <rPh sb="35" eb="36">
      <t>ナド</t>
    </rPh>
    <rPh sb="37" eb="39">
      <t>バアイ</t>
    </rPh>
    <rPh sb="40" eb="41">
      <t>ハズ</t>
    </rPh>
    <rPh sb="48" eb="50">
      <t>ジッコウ</t>
    </rPh>
    <phoneticPr fontId="1"/>
  </si>
  <si>
    <t>Tomcat初期設定</t>
    <rPh sb="6" eb="8">
      <t>ショキ</t>
    </rPh>
    <rPh sb="8" eb="10">
      <t>セッテイ</t>
    </rPh>
    <phoneticPr fontId="1"/>
  </si>
  <si>
    <t>Apache HTTPD初期設定</t>
    <rPh sb="12" eb="14">
      <t>ショキ</t>
    </rPh>
    <rPh sb="14" eb="16">
      <t>セッテイ</t>
    </rPh>
    <phoneticPr fontId="1"/>
  </si>
  <si>
    <t>監査ログ設定</t>
    <rPh sb="0" eb="2">
      <t>カンサ</t>
    </rPh>
    <rPh sb="4" eb="6">
      <t>セッテイ</t>
    </rPh>
    <phoneticPr fontId="1"/>
  </si>
  <si>
    <t>※ これ以降のコマンドが失敗しても、処理を続行する。エラーが発生した場合、回復作業を実行すること。</t>
    <rPh sb="4" eb="6">
      <t>イコウ</t>
    </rPh>
    <rPh sb="12" eb="14">
      <t>シッパイ</t>
    </rPh>
    <rPh sb="18" eb="20">
      <t>ショリ</t>
    </rPh>
    <rPh sb="21" eb="23">
      <t>ゾッコウ</t>
    </rPh>
    <rPh sb="30" eb="32">
      <t>ハッセイ</t>
    </rPh>
    <rPh sb="34" eb="36">
      <t>バアイ</t>
    </rPh>
    <rPh sb="37" eb="39">
      <t>カイフク</t>
    </rPh>
    <rPh sb="39" eb="41">
      <t>サギョウ</t>
    </rPh>
    <rPh sb="42" eb="44">
      <t>ジッコウ</t>
    </rPh>
    <phoneticPr fontId="1"/>
  </si>
  <si>
    <t>※ 前回のバックアップ情報が存在していないので、フルバックアップを取得する。</t>
    <rPh sb="2" eb="4">
      <t>ゼンカイ</t>
    </rPh>
    <rPh sb="11" eb="13">
      <t>ジョウホウ</t>
    </rPh>
    <rPh sb="14" eb="16">
      <t>ソンザイ</t>
    </rPh>
    <rPh sb="33" eb="35">
      <t>シュトク</t>
    </rPh>
    <phoneticPr fontId="1"/>
  </si>
  <si>
    <t>※ 前回のバックアップ情報が存在しているので、そのディレクトリとの差分をバックアップする。前回のバックアップのハードリンクも作成しているのでフルバックアップに見える。</t>
    <rPh sb="2" eb="4">
      <t>ゼンカイ</t>
    </rPh>
    <rPh sb="11" eb="13">
      <t>ジョウホウ</t>
    </rPh>
    <rPh sb="14" eb="16">
      <t>ソンザイ</t>
    </rPh>
    <rPh sb="33" eb="35">
      <t>サブン</t>
    </rPh>
    <rPh sb="45" eb="47">
      <t>ゼンカイ</t>
    </rPh>
    <rPh sb="62" eb="64">
      <t>サクセイ</t>
    </rPh>
    <rPh sb="79" eb="80">
      <t>ミ</t>
    </rPh>
    <phoneticPr fontId="1"/>
  </si>
  <si>
    <t>+:admin:ALL</t>
    <phoneticPr fontId="1"/>
  </si>
  <si>
    <t>※ admin以外のユーザの多要素認証設定を無効化するには、(1/4)この設定を元に戻す。</t>
    <rPh sb="7" eb="9">
      <t>イガイ</t>
    </rPh>
    <rPh sb="14" eb="15">
      <t>タ</t>
    </rPh>
    <rPh sb="15" eb="17">
      <t>ヨウソ</t>
    </rPh>
    <rPh sb="17" eb="19">
      <t>ニンショウ</t>
    </rPh>
    <rPh sb="19" eb="21">
      <t>セッテイ</t>
    </rPh>
    <rPh sb="22" eb="25">
      <t>ムコウカ</t>
    </rPh>
    <rPh sb="37" eb="39">
      <t>セッテイ</t>
    </rPh>
    <rPh sb="40" eb="41">
      <t>モト</t>
    </rPh>
    <rPh sb="42" eb="43">
      <t>モド</t>
    </rPh>
    <phoneticPr fontId="1"/>
  </si>
  <si>
    <t>※ admin以外のユーザの多要素認証設定を無効化するには、(2/4)「yes」を「no」に変更する。</t>
    <rPh sb="7" eb="9">
      <t>イガイ</t>
    </rPh>
    <rPh sb="14" eb="15">
      <t>タ</t>
    </rPh>
    <rPh sb="15" eb="17">
      <t>ヨウソ</t>
    </rPh>
    <rPh sb="17" eb="19">
      <t>ニンショウ</t>
    </rPh>
    <rPh sb="19" eb="21">
      <t>セッテイ</t>
    </rPh>
    <rPh sb="22" eb="25">
      <t>ムコウカ</t>
    </rPh>
    <rPh sb="46" eb="48">
      <t>ヘンコウ</t>
    </rPh>
    <phoneticPr fontId="1"/>
  </si>
  <si>
    <t>※ admin以外のユーザの多要素認証設定を無効化するには、(3/4)「,keyboard-interactive」を削除する。</t>
    <rPh sb="7" eb="9">
      <t>イガイ</t>
    </rPh>
    <rPh sb="14" eb="15">
      <t>タ</t>
    </rPh>
    <rPh sb="15" eb="17">
      <t>ヨウソ</t>
    </rPh>
    <rPh sb="17" eb="19">
      <t>ニンショウ</t>
    </rPh>
    <rPh sb="19" eb="21">
      <t>セッテイ</t>
    </rPh>
    <rPh sb="22" eb="25">
      <t>ムコウカ</t>
    </rPh>
    <rPh sb="59" eb="61">
      <t>サクジョ</t>
    </rPh>
    <phoneticPr fontId="1"/>
  </si>
  <si>
    <t>※ admin以外のユーザの多要素認証設定を無効化するには、(4/4)この行を再実行</t>
    <rPh sb="7" eb="9">
      <t>イガイ</t>
    </rPh>
    <rPh sb="14" eb="15">
      <t>タ</t>
    </rPh>
    <rPh sb="15" eb="17">
      <t>ヨウソ</t>
    </rPh>
    <rPh sb="17" eb="19">
      <t>ニンショウ</t>
    </rPh>
    <rPh sb="19" eb="21">
      <t>セッテイ</t>
    </rPh>
    <rPh sb="22" eb="25">
      <t>ムコウカ</t>
    </rPh>
    <rPh sb="37" eb="38">
      <t>ギョウ</t>
    </rPh>
    <rPh sb="39" eb="42">
      <t>サイジッコウ</t>
    </rPh>
    <phoneticPr fontId="1"/>
  </si>
  <si>
    <t># sshログイン可能ユーザ設定</t>
    <rPh sb="9" eb="11">
      <t>カノウ</t>
    </rPh>
    <rPh sb="14" eb="16">
      <t>セッテイ</t>
    </rPh>
    <phoneticPr fontId="1"/>
  </si>
  <si>
    <t>5a6</t>
  </si>
  <si>
    <t>&gt; account    required     pam_access.so accessfile=/etc/security/ssh_access.conf</t>
  </si>
  <si>
    <t>+:root:ALL</t>
  </si>
  <si>
    <t>-:admin:ALL</t>
  </si>
  <si>
    <t>+:user01:ALL</t>
  </si>
  <si>
    <t>#+:user02:ALL</t>
  </si>
  <si>
    <t>#+:user03:ALL</t>
  </si>
  <si>
    <t>#+:user04:ALL</t>
  </si>
  <si>
    <t>#+:user05:ALL</t>
  </si>
  <si>
    <t>#+:user06:ALL</t>
  </si>
  <si>
    <t>#+:user07:ALL</t>
  </si>
  <si>
    <t>#+:user08:ALL</t>
  </si>
  <si>
    <t>#+:user09:ALL</t>
  </si>
  <si>
    <t>#+:user10:ALL</t>
  </si>
  <si>
    <t>#+:user11:ALL</t>
  </si>
  <si>
    <t>#+:user12:ALL</t>
  </si>
  <si>
    <t>#+:user13:ALL</t>
  </si>
  <si>
    <t>#+:user14:ALL</t>
  </si>
  <si>
    <t>#+:user15:ALL</t>
  </si>
  <si>
    <t>#+:user16:ALL</t>
  </si>
  <si>
    <t>#+:user17:ALL</t>
  </si>
  <si>
    <t>#+:user18:ALL</t>
  </si>
  <si>
    <t>#+:user19:ALL</t>
  </si>
  <si>
    <t>#+:user20:ALL</t>
  </si>
  <si>
    <t>+:infra01:ALL</t>
  </si>
  <si>
    <t>+:infra02:ALL</t>
  </si>
  <si>
    <t>#+:infra03:ALL</t>
  </si>
  <si>
    <t>#+:infra04:ALL</t>
  </si>
  <si>
    <t>#+:infra05:ALL</t>
  </si>
  <si>
    <t>#+:infra06:ALL</t>
  </si>
  <si>
    <t>#+:infra07:ALL</t>
  </si>
  <si>
    <t>#+:infra08:ALL</t>
  </si>
  <si>
    <t>#+:infra09:ALL</t>
  </si>
  <si>
    <t>#+:infra10:ALL</t>
  </si>
  <si>
    <t>#+:infra11:ALL</t>
  </si>
  <si>
    <t>#+:infra12:ALL</t>
  </si>
  <si>
    <t>#+:infra13:ALL</t>
  </si>
  <si>
    <t>#+:infra14:ALL</t>
  </si>
  <si>
    <t>#+:infra15:ALL</t>
  </si>
  <si>
    <t>#+:infra16:ALL</t>
  </si>
  <si>
    <t>#+:infra17:ALL</t>
  </si>
  <si>
    <t>#+:infra18:ALL</t>
  </si>
  <si>
    <t>#+:infra19:ALL</t>
  </si>
  <si>
    <t>#+:infra20:ALL</t>
  </si>
  <si>
    <t>+:apl01:ALL</t>
  </si>
  <si>
    <t>#+:apl02:ALL</t>
  </si>
  <si>
    <t>#+:apl03:ALL</t>
  </si>
  <si>
    <t>#+:apl04:ALL</t>
  </si>
  <si>
    <t>#+:apl05:ALL</t>
  </si>
  <si>
    <t>#+:apl06:ALL</t>
  </si>
  <si>
    <t>#+:apl07:ALL</t>
  </si>
  <si>
    <t>#+:apl08:ALL</t>
  </si>
  <si>
    <t>#+:apl09:ALL</t>
  </si>
  <si>
    <t>#+:apl10:ALL</t>
  </si>
  <si>
    <t>#+:apl11:ALL</t>
  </si>
  <si>
    <t>#+:apl12:ALL</t>
  </si>
  <si>
    <t>#+:apl13:ALL</t>
  </si>
  <si>
    <t>#+:apl14:ALL</t>
  </si>
  <si>
    <t>#+:apl15:ALL</t>
  </si>
  <si>
    <t>#+:apl16:ALL</t>
  </si>
  <si>
    <t>#+:apl17:ALL</t>
  </si>
  <si>
    <t>#+:apl18:ALL</t>
  </si>
  <si>
    <t>#+:apl19:ALL</t>
  </si>
  <si>
    <t>#+:apl20:ALL</t>
  </si>
  <si>
    <t>#+:apl21:ALL</t>
  </si>
  <si>
    <t>#+:apl22:ALL</t>
  </si>
  <si>
    <t>#+:apl23:ALL</t>
  </si>
  <si>
    <t>#+:apl24:ALL</t>
  </si>
  <si>
    <t>#+:apl25:ALL</t>
  </si>
  <si>
    <t>#+:apl26:ALL</t>
  </si>
  <si>
    <t>#+:apl27:ALL</t>
  </si>
  <si>
    <t>#+:apl28:ALL</t>
  </si>
  <si>
    <t>#+:apl29:ALL</t>
  </si>
  <si>
    <t>#+:apl30:ALL</t>
  </si>
  <si>
    <t>#+:apl31:ALL</t>
  </si>
  <si>
    <t>#+:apl32:ALL</t>
  </si>
  <si>
    <t>#+:apl33:ALL</t>
  </si>
  <si>
    <t>#+:apl34:ALL</t>
  </si>
  <si>
    <t>#+:apl35:ALL</t>
  </si>
  <si>
    <t>#+:apl36:ALL</t>
  </si>
  <si>
    <t>#+:apl37:ALL</t>
  </si>
  <si>
    <t>#+:apl38:ALL</t>
  </si>
  <si>
    <t>#+:apl39:ALL</t>
  </si>
  <si>
    <t>#+:apl40:ALL</t>
  </si>
  <si>
    <t>sudo systemctl enable --now psacct.service</t>
    <phoneticPr fontId="1"/>
  </si>
  <si>
    <t>Created symlink /etc/systemd/system/multi-user.target.wants/psacct.service → /usr/lib/systemd/system/psacct.service.</t>
  </si>
  <si>
    <t>&gt; disabled ledmon.service</t>
    <phoneticPr fontId="1"/>
  </si>
  <si>
    <t>sudo systemctl enable --now ledmon.service</t>
    <phoneticPr fontId="1"/>
  </si>
  <si>
    <t>Created symlink /etc/systemd/system/multi-user.target.wants/ledmon.service → /usr/lib/systemd/system/ledmon.service.</t>
  </si>
  <si>
    <t>psacct設定</t>
    <rPh sb="6" eb="8">
      <t>セッテイ</t>
    </rPh>
    <phoneticPr fontId="1"/>
  </si>
  <si>
    <t>sudo systemctl mask rdma.service</t>
    <phoneticPr fontId="1"/>
  </si>
  <si>
    <t>sudo systemctl mask rdma-load-modules@.service</t>
    <phoneticPr fontId="1"/>
  </si>
  <si>
    <t>sudo systemctl mask rdma-ndd.service</t>
    <phoneticPr fontId="1"/>
  </si>
  <si>
    <t>sudo systemctl mask rdma-hw.target</t>
    <phoneticPr fontId="1"/>
  </si>
  <si>
    <t>Created symlink /etc/systemd/system/rdma.service → /dev/null.</t>
  </si>
  <si>
    <t>Created symlink /etc/systemd/system/rdma-hw.target → /dev/null.</t>
  </si>
  <si>
    <t>Created symlink /etc/systemd/system/rdma-load-modules@.service → /dev/null.</t>
  </si>
  <si>
    <t>Created symlink /etc/systemd/system/rdma-ndd.service → /dev/null.</t>
  </si>
  <si>
    <t>&gt; disabled httpd.service</t>
    <phoneticPr fontId="1"/>
  </si>
  <si>
    <t>sudo systemctl enable --now httpd.service</t>
    <phoneticPr fontId="1"/>
  </si>
  <si>
    <t>Created symlink /etc/systemd/system/multi-user.target.wants/httpd.service → /usr/lib/systemd/system/httpd.service.</t>
  </si>
  <si>
    <t>&gt; disabled powertop.service</t>
    <phoneticPr fontId="1"/>
  </si>
  <si>
    <t>sudo powertop --time=10</t>
    <phoneticPr fontId="1"/>
  </si>
  <si>
    <t>&gt; disabled watchdog-ping.service</t>
    <phoneticPr fontId="1"/>
  </si>
  <si>
    <t>sudo sensors; sudo pwmconfig; cat /etc/fancontrol; sudo systemctl enable --now fancontrol.service # https://qiita.com/osorezugoing/items/3903e6127b9f4dbe840c</t>
    <phoneticPr fontId="1"/>
  </si>
  <si>
    <t>&gt; disabled rrdcached.service</t>
    <phoneticPr fontId="1"/>
  </si>
  <si>
    <t>ディレクトリ一覧</t>
    <rPh sb="6" eb="8">
      <t>イチラン</t>
    </rPh>
    <phoneticPr fontId="1"/>
  </si>
  <si>
    <t>ログローテーション設定</t>
    <rPh sb="9" eb="11">
      <t>セッテイ</t>
    </rPh>
    <phoneticPr fontId="1"/>
  </si>
  <si>
    <t>ユーザリミット</t>
    <phoneticPr fontId="1"/>
  </si>
  <si>
    <t># sudoが使えるユーザが確保できたので、rootでログインしたセッションを閉じる。</t>
    <rPh sb="7" eb="8">
      <t>ツカ</t>
    </rPh>
    <rPh sb="14" eb="16">
      <t>カクホ</t>
    </rPh>
    <rPh sb="39" eb="40">
      <t>ト</t>
    </rPh>
    <phoneticPr fontId="1"/>
  </si>
  <si>
    <t>sudo systemctl mask gssproxy.service</t>
  </si>
  <si>
    <t>sudo systemctl mask nfs-blkmap.service</t>
  </si>
  <si>
    <t>sudo systemctl mask nfs-server.service</t>
  </si>
  <si>
    <t>sudo systemctl mask --now nfs-client.target</t>
  </si>
  <si>
    <t>sudo systemctl mask --now nfs-convert.service</t>
  </si>
  <si>
    <t>sudo systemctl mask --now rpcbind.service</t>
  </si>
  <si>
    <t>sudo systemctl mask --now rpcbind.socket</t>
  </si>
  <si>
    <t>sudo systemctl mask --now auth-rpcgss-module.service</t>
  </si>
  <si>
    <t>sudo systemctl mask --now nfs-idmapd.service</t>
  </si>
  <si>
    <t>sudo systemctl mask --now nfs-mountd.service</t>
  </si>
  <si>
    <t>sudo systemctl mask --now nfs-utils.service</t>
  </si>
  <si>
    <t>sudo systemctl mask --now nfsdcld.service</t>
  </si>
  <si>
    <t>sudo systemctl mask --now proc-fs-nfsd.mount</t>
  </si>
  <si>
    <t>sudo systemctl mask --now rpc-gssd.service</t>
  </si>
  <si>
    <t>sudo systemctl mask --now rpc-statd-notify.service</t>
  </si>
  <si>
    <t>sudo systemctl mask --now rpc-statd.service</t>
  </si>
  <si>
    <t>sudo systemctl mask --now rpc_pipefs.target</t>
  </si>
  <si>
    <t>sudo systemctl mask --now var-lib-nfs-rpc_pipefs.mount</t>
  </si>
  <si>
    <t>Created symlink /etc/systemd/system/nfs-client.target → /dev/null.</t>
  </si>
  <si>
    <t>Created symlink /etc/systemd/system/nfs-convert.service → /dev/null.</t>
  </si>
  <si>
    <t>Created symlink /etc/systemd/system/rpcbind.service → /dev/null.</t>
  </si>
  <si>
    <t>Created symlink /etc/systemd/system/rpcbind.socket → /dev/null.</t>
  </si>
  <si>
    <t>Created symlink /etc/systemd/system/auth-rpcgss-module.service → /dev/null.</t>
  </si>
  <si>
    <t>Created symlink /etc/systemd/system/nfs-idmapd.service → /dev/null.</t>
  </si>
  <si>
    <t>Created symlink /etc/systemd/system/nfs-mountd.service → /dev/null.</t>
  </si>
  <si>
    <t>Created symlink /etc/systemd/system/nfs-utils.service → /dev/null.</t>
  </si>
  <si>
    <t>Created symlink /etc/systemd/system/nfsdcld.service → /dev/null.</t>
  </si>
  <si>
    <t>Created symlink /etc/systemd/system/proc-fs-nfsd.mount → /dev/null.</t>
  </si>
  <si>
    <t>Created symlink /etc/systemd/system/rpc-gssd.service → /dev/null.</t>
  </si>
  <si>
    <t>Created symlink /etc/systemd/system/rpc-statd-notify.service → /dev/null.</t>
  </si>
  <si>
    <t>Created symlink /etc/systemd/system/rpc-statd.service → /dev/null.</t>
  </si>
  <si>
    <t>Created symlink /etc/systemd/system/rpc_pipefs.target → /dev/null.</t>
  </si>
  <si>
    <t>Created symlink /etc/systemd/system/var-lib-nfs-rpc_pipefs.mount → /dev/null.</t>
  </si>
  <si>
    <t>Created symlink /etc/systemd/system/gssproxy.service → /dev/null.</t>
  </si>
  <si>
    <t>Created symlink /etc/systemd/system/nfs-blkmap.service → /dev/null.</t>
  </si>
  <si>
    <t>Created symlink /etc/systemd/system/nfs-server.service → /dev/null.</t>
  </si>
  <si>
    <t>i</t>
    <phoneticPr fontId="1"/>
  </si>
  <si>
    <t>&gt; corosync-notifyd.service    disabled</t>
  </si>
  <si>
    <t>&gt; corosync.service            disabled</t>
  </si>
  <si>
    <t>&gt; crm_mon.service             disabled</t>
  </si>
  <si>
    <t>&gt; pacemaker.service           disabled</t>
  </si>
  <si>
    <t>&gt; pcsd-ruby.service           disabled</t>
  </si>
  <si>
    <t>&gt; pcsd.service                disabled</t>
  </si>
  <si>
    <t>&gt; resource-agents-deps.target static</t>
  </si>
  <si>
    <t>BOND0_BONDING_OPTS="resend_igmp=1 updelay=0 use_carrier=1 miimon=100 downdelay=0 primary_reselect=2 fail_over_mac=0 mode=active-backup primary=eth0 arp_validate=0 arp_interval=0"</t>
    <phoneticPr fontId="1"/>
  </si>
  <si>
    <t>BOND1_BONDING_OPTS="resend_igmp=1 updelay=0 use_carrier=1 miimon=100 downdelay=0 primary_reselect=2 fail_over_mac=0 mode=active-backup primary=eth1 arp_validate=0 arp_interval=0"</t>
    <phoneticPr fontId="1"/>
  </si>
  <si>
    <t>IO_Tty</t>
  </si>
  <si>
    <t>1.11-1.el8</t>
  </si>
  <si>
    <t>x86_64</t>
  </si>
  <si>
    <t>Net_OpenSSH</t>
  </si>
  <si>
    <t>0.62-1.el8</t>
  </si>
  <si>
    <t>OpenIPMI</t>
  </si>
  <si>
    <t>2.0.27-1.0.1.el8</t>
  </si>
  <si>
    <t>OpenIPMI-libs</t>
  </si>
  <si>
    <t>acl</t>
  </si>
  <si>
    <t>2.2.53-1.el8</t>
  </si>
  <si>
    <t>aide</t>
  </si>
  <si>
    <t>0.16-14.el8</t>
  </si>
  <si>
    <t>alsa-lib</t>
  </si>
  <si>
    <t>1.2.3.2-1.el8</t>
  </si>
  <si>
    <t>apr</t>
  </si>
  <si>
    <t>1.6.3-11.el8</t>
  </si>
  <si>
    <t>apr-util</t>
  </si>
  <si>
    <t>1.6.1-6.el8</t>
  </si>
  <si>
    <t>apr-util-bdb</t>
  </si>
  <si>
    <t>apr-util-openssl</t>
  </si>
  <si>
    <t>at</t>
  </si>
  <si>
    <t>3.1.20-11.el8</t>
  </si>
  <si>
    <t>attr</t>
  </si>
  <si>
    <t>2.4.48-3.el8</t>
  </si>
  <si>
    <t>audit</t>
  </si>
  <si>
    <t>3.0-0.17.20191104git1c2f876.el8</t>
  </si>
  <si>
    <t>audit-libs</t>
  </si>
  <si>
    <t>avahi-libs</t>
  </si>
  <si>
    <t>0.7-19.el8</t>
  </si>
  <si>
    <t>basesystem</t>
  </si>
  <si>
    <t>11-5.el8</t>
  </si>
  <si>
    <t>noarch</t>
  </si>
  <si>
    <t>bash</t>
  </si>
  <si>
    <t>4.4.19-12.el8</t>
  </si>
  <si>
    <t>bash-completion</t>
  </si>
  <si>
    <t>2.7-5.el8</t>
  </si>
  <si>
    <t>bc</t>
  </si>
  <si>
    <t>1.07.1-5.el8</t>
  </si>
  <si>
    <t>bind-export-libs</t>
  </si>
  <si>
    <t>9.11.20-5.el8</t>
  </si>
  <si>
    <t>biosdevname</t>
  </si>
  <si>
    <t>0.7.3-2.el8</t>
  </si>
  <si>
    <t>blktrace</t>
  </si>
  <si>
    <t>1.2.0-10.el8</t>
  </si>
  <si>
    <t>boost-atomic</t>
  </si>
  <si>
    <t>1.66.0-10.el8</t>
  </si>
  <si>
    <t>boost-chrono</t>
  </si>
  <si>
    <t>boost-date-time</t>
  </si>
  <si>
    <t>boost-iostreams</t>
  </si>
  <si>
    <t>boost-program-options</t>
  </si>
  <si>
    <t>boost-random</t>
  </si>
  <si>
    <t>boost-regex</t>
  </si>
  <si>
    <t>boost-system</t>
  </si>
  <si>
    <t>boost-thread</t>
  </si>
  <si>
    <t>brotli</t>
  </si>
  <si>
    <t>1.0.6-2.el8</t>
  </si>
  <si>
    <t>bzip2</t>
  </si>
  <si>
    <t>1.0.6-26.el8</t>
  </si>
  <si>
    <t>bzip2-libs</t>
  </si>
  <si>
    <t>ca-certificates</t>
  </si>
  <si>
    <t>2020.2.41-80.0.el8_2</t>
  </si>
  <si>
    <t>cairo</t>
  </si>
  <si>
    <t>1.15.12-3.el8</t>
  </si>
  <si>
    <t>chkconfig</t>
  </si>
  <si>
    <t>1.13-2.el8</t>
  </si>
  <si>
    <t>chrony</t>
  </si>
  <si>
    <t>3.5-1.0.1.el8</t>
  </si>
  <si>
    <t>cifs-utils</t>
  </si>
  <si>
    <t>6.8-3.el8</t>
  </si>
  <si>
    <t>clufter-bin</t>
  </si>
  <si>
    <t>0.77.1-5.el8</t>
  </si>
  <si>
    <t>clufter-common</t>
  </si>
  <si>
    <t>copy-jdk-configs</t>
  </si>
  <si>
    <t>3.7-4.el8</t>
  </si>
  <si>
    <t>coreutils</t>
  </si>
  <si>
    <t>8.30-8.0.1.el8</t>
  </si>
  <si>
    <t>coreutils-common</t>
  </si>
  <si>
    <t>corosync</t>
  </si>
  <si>
    <t>3.0.3-4.el8</t>
  </si>
  <si>
    <t>corosynclib</t>
  </si>
  <si>
    <t>cpio</t>
  </si>
  <si>
    <t>2.12-8.el8</t>
  </si>
  <si>
    <t>cracklib</t>
  </si>
  <si>
    <t>2.9.6-15.el8</t>
  </si>
  <si>
    <t>cracklib-dicts</t>
  </si>
  <si>
    <t>createrepo_c</t>
  </si>
  <si>
    <t>0.15.11-2.el8</t>
  </si>
  <si>
    <t>createrepo_c-libs</t>
  </si>
  <si>
    <t>cronie</t>
  </si>
  <si>
    <t>1.5.2-4.el8</t>
  </si>
  <si>
    <t>cronie-anacron</t>
  </si>
  <si>
    <t>crontabs</t>
  </si>
  <si>
    <t>1.11-16.20150630git.el8</t>
  </si>
  <si>
    <t>crypto-policies</t>
  </si>
  <si>
    <t>20200713-1.git51d1222.el8</t>
  </si>
  <si>
    <t>crypto-policies-scripts</t>
  </si>
  <si>
    <t>cryptsetup</t>
  </si>
  <si>
    <t>2.3.3-2.el8</t>
  </si>
  <si>
    <t>cryptsetup-libs</t>
  </si>
  <si>
    <t>cups-libs</t>
  </si>
  <si>
    <t>2.2.6-38.el8</t>
  </si>
  <si>
    <t>curl</t>
  </si>
  <si>
    <t>7.61.1-14.el8</t>
  </si>
  <si>
    <t>cyrus-sasl-lib</t>
  </si>
  <si>
    <t>2.1.27-5.el8</t>
  </si>
  <si>
    <t>daxctl-libs</t>
  </si>
  <si>
    <t>67-2.el8</t>
  </si>
  <si>
    <t>dbus</t>
  </si>
  <si>
    <t>1.12.8-11.0.1.el8</t>
  </si>
  <si>
    <t>dbus-common</t>
  </si>
  <si>
    <t>dbus-daemon</t>
  </si>
  <si>
    <t>dbus-libs</t>
  </si>
  <si>
    <t>dbus-tools</t>
  </si>
  <si>
    <t>dejavu-fonts-common</t>
  </si>
  <si>
    <t>2.35-6.el8</t>
  </si>
  <si>
    <t>dejavu-sans-mono-fonts</t>
  </si>
  <si>
    <t>device-mapper</t>
  </si>
  <si>
    <t>1.02.171-5.el8</t>
  </si>
  <si>
    <t>device-mapper-event</t>
  </si>
  <si>
    <t>device-mapper-event-libs</t>
  </si>
  <si>
    <t>device-mapper-libs</t>
  </si>
  <si>
    <t>device-mapper-persistent-data</t>
  </si>
  <si>
    <t>0.8.5-4.el8</t>
  </si>
  <si>
    <t>dhcp-client</t>
  </si>
  <si>
    <t>4.3.6-41.el8</t>
  </si>
  <si>
    <t>dhcp-common</t>
  </si>
  <si>
    <t>dhcp-libs</t>
  </si>
  <si>
    <t>diffstat</t>
  </si>
  <si>
    <t>1.61-7.el8</t>
  </si>
  <si>
    <t>diffutils</t>
  </si>
  <si>
    <t>3.6-6.el8</t>
  </si>
  <si>
    <t>dmidecode</t>
  </si>
  <si>
    <t>3.2-6.el8</t>
  </si>
  <si>
    <t>dnf</t>
  </si>
  <si>
    <t>4.2.23-4.el8</t>
  </si>
  <si>
    <t>dnf-data</t>
  </si>
  <si>
    <t>dnf-plugins-core</t>
  </si>
  <si>
    <t>4.0.17-5.el8</t>
  </si>
  <si>
    <t>dnsmasq</t>
  </si>
  <si>
    <t>2.79-13.el8</t>
  </si>
  <si>
    <t>dos2unix</t>
  </si>
  <si>
    <t>7.4.0-3.el8</t>
  </si>
  <si>
    <t>dracut</t>
  </si>
  <si>
    <t>049-95.git20200804.0.2.el8</t>
  </si>
  <si>
    <t>dracut-config-rescue</t>
  </si>
  <si>
    <t>dracut-network</t>
  </si>
  <si>
    <t>dracut-squash</t>
  </si>
  <si>
    <t>drpm</t>
  </si>
  <si>
    <t>0.4.1-3.el8</t>
  </si>
  <si>
    <t>e2fsprogs</t>
  </si>
  <si>
    <t>1.45.6-1.el8</t>
  </si>
  <si>
    <t>e2fsprogs-libs</t>
  </si>
  <si>
    <t>ed</t>
  </si>
  <si>
    <t>1.14.2-4.el8</t>
  </si>
  <si>
    <t>elfutils-default-yama-scope</t>
  </si>
  <si>
    <t>0.180-1.el8</t>
  </si>
  <si>
    <t>elfutils-libelf</t>
  </si>
  <si>
    <t>elfutils-libs</t>
  </si>
  <si>
    <t>emacs-filesystem</t>
  </si>
  <si>
    <t>26.1-5.el8</t>
  </si>
  <si>
    <t>ethtool</t>
  </si>
  <si>
    <t>5.0-2.el8</t>
  </si>
  <si>
    <t>expat</t>
  </si>
  <si>
    <t>2.2.5-4.el8</t>
  </si>
  <si>
    <t>expect</t>
  </si>
  <si>
    <t>5.45.4-5.el8</t>
  </si>
  <si>
    <t>file</t>
  </si>
  <si>
    <t>5.33-16.el8</t>
  </si>
  <si>
    <t>file-libs</t>
  </si>
  <si>
    <t>filesystem</t>
  </si>
  <si>
    <t>3.8-3.el8</t>
  </si>
  <si>
    <t>findutils</t>
  </si>
  <si>
    <t>4.6.0-20.el8</t>
  </si>
  <si>
    <t>fio</t>
  </si>
  <si>
    <t>3.19-3.el8</t>
  </si>
  <si>
    <t>fontconfig</t>
  </si>
  <si>
    <t>2.13.1-3.el8</t>
  </si>
  <si>
    <t>fontpackages-filesystem</t>
  </si>
  <si>
    <t>1.44-22.el8</t>
  </si>
  <si>
    <t>freeipmi</t>
  </si>
  <si>
    <t>1.6.1-1.el8</t>
  </si>
  <si>
    <t>freeipmi-bmc-watchdog</t>
  </si>
  <si>
    <t>freeipmi-ipmidetectd</t>
  </si>
  <si>
    <t>freeipmi-ipmiseld</t>
  </si>
  <si>
    <t>freetype</t>
  </si>
  <si>
    <t>2.9.1-4.el8</t>
  </si>
  <si>
    <t>fribidi</t>
  </si>
  <si>
    <t>1.0.4-8.el8</t>
  </si>
  <si>
    <t>fuse-libs</t>
  </si>
  <si>
    <t>2.9.7-12.0.2.el8</t>
  </si>
  <si>
    <t>gawk</t>
  </si>
  <si>
    <t>4.2.1-1.el8</t>
  </si>
  <si>
    <t>gdbm</t>
  </si>
  <si>
    <t>1.18-1.el8</t>
  </si>
  <si>
    <t>gdbm-libs</t>
  </si>
  <si>
    <t>gettext</t>
  </si>
  <si>
    <t>0.19.8.1-17.el8</t>
  </si>
  <si>
    <t>gettext-libs</t>
  </si>
  <si>
    <t>giflib</t>
  </si>
  <si>
    <t>5.1.4-3.el8</t>
  </si>
  <si>
    <t>git</t>
  </si>
  <si>
    <t>2.27.0-1.el8</t>
  </si>
  <si>
    <t>git-core</t>
  </si>
  <si>
    <t>git-core-doc</t>
  </si>
  <si>
    <t>glib2</t>
  </si>
  <si>
    <t>2.56.4-8.el8</t>
  </si>
  <si>
    <t>glibc</t>
  </si>
  <si>
    <t>2.28-127.0.1.el8</t>
  </si>
  <si>
    <t>glibc-common</t>
  </si>
  <si>
    <t>glibc-headers</t>
  </si>
  <si>
    <t>glibc-langpack-en</t>
  </si>
  <si>
    <t>glibc-langpack-ja</t>
  </si>
  <si>
    <t>gmp</t>
  </si>
  <si>
    <t>6.1.2-10.el8</t>
  </si>
  <si>
    <t>gnupg2</t>
  </si>
  <si>
    <t>2.2.20-2.el8</t>
  </si>
  <si>
    <t>gnupg2-smime</t>
  </si>
  <si>
    <t>gnutls</t>
  </si>
  <si>
    <t>3.6.14-6.el8</t>
  </si>
  <si>
    <t>google-authenticator</t>
  </si>
  <si>
    <t>1.07-1.el8</t>
  </si>
  <si>
    <t>gpgme</t>
  </si>
  <si>
    <t>1.13.1-3.el8</t>
  </si>
  <si>
    <t>graphite2</t>
  </si>
  <si>
    <t>1.3.10-10.el8</t>
  </si>
  <si>
    <t>grep</t>
  </si>
  <si>
    <t>3.1-6.el8</t>
  </si>
  <si>
    <t>groff-base</t>
  </si>
  <si>
    <t>1.22.3-18.el8</t>
  </si>
  <si>
    <t>grub2-common</t>
  </si>
  <si>
    <t>2.02-90.0.1.el8</t>
  </si>
  <si>
    <t>grub2-pc</t>
  </si>
  <si>
    <t>grub2-pc-modules</t>
  </si>
  <si>
    <t>grub2-tools</t>
  </si>
  <si>
    <t>grub2-tools-extra</t>
  </si>
  <si>
    <t>grub2-tools-minimal</t>
  </si>
  <si>
    <t>grubby</t>
  </si>
  <si>
    <t>8.40-41.0.1.el8</t>
  </si>
  <si>
    <t>gssproxy</t>
  </si>
  <si>
    <t>0.8.0-16.el8</t>
  </si>
  <si>
    <t>gzip</t>
  </si>
  <si>
    <t>1.9-9.el8</t>
  </si>
  <si>
    <t>hardlink</t>
  </si>
  <si>
    <t>1.3-6.el8</t>
  </si>
  <si>
    <t>harfbuzz</t>
  </si>
  <si>
    <t>1.7.5-3.el8</t>
  </si>
  <si>
    <t>hdparm</t>
  </si>
  <si>
    <t>9.54-2.el8</t>
  </si>
  <si>
    <t>hostname</t>
  </si>
  <si>
    <t>3.20-6.el8</t>
  </si>
  <si>
    <t>httpd</t>
  </si>
  <si>
    <t>2.4.37-30.0.1.module+el8.3.0+7816+49791cfd</t>
  </si>
  <si>
    <t>httpd-filesystem</t>
  </si>
  <si>
    <t>httpd-tools</t>
  </si>
  <si>
    <t>hwdata</t>
  </si>
  <si>
    <t>0.314-8.6.el8</t>
  </si>
  <si>
    <t>hyperv-daemons</t>
  </si>
  <si>
    <t>0-0.29.20180415git.el8</t>
  </si>
  <si>
    <t>hyperv-daemons-license</t>
  </si>
  <si>
    <t>hypervfcopyd</t>
  </si>
  <si>
    <t>hypervkvpd</t>
  </si>
  <si>
    <t>hypervvssd</t>
  </si>
  <si>
    <t>ima-evm-utils</t>
  </si>
  <si>
    <t>1.1-5.el8</t>
  </si>
  <si>
    <t>info</t>
  </si>
  <si>
    <t>6.5-6.el8</t>
  </si>
  <si>
    <t>initscripts</t>
  </si>
  <si>
    <t>10.00.9-1.el8</t>
  </si>
  <si>
    <t>iotop</t>
  </si>
  <si>
    <t>0.6-16.el8</t>
  </si>
  <si>
    <t>ipcalc</t>
  </si>
  <si>
    <t>0.2.4-4.el8</t>
  </si>
  <si>
    <t>iperf3</t>
  </si>
  <si>
    <t>3.5-6.el8</t>
  </si>
  <si>
    <t>ipmievd</t>
  </si>
  <si>
    <t>1.8.18-17.el8</t>
  </si>
  <si>
    <t>ipmitool</t>
  </si>
  <si>
    <t>iproute</t>
  </si>
  <si>
    <t>5.3.0-5.el8</t>
  </si>
  <si>
    <t>iptables-libs</t>
  </si>
  <si>
    <t>1.8.4-15.0.1.el8</t>
  </si>
  <si>
    <t>iptraf-ng</t>
  </si>
  <si>
    <t>1.1.4-18.el8</t>
  </si>
  <si>
    <t>iputils</t>
  </si>
  <si>
    <t>20180629-2.el8</t>
  </si>
  <si>
    <t>irqbalance</t>
  </si>
  <si>
    <t>1.4.0-4.el8</t>
  </si>
  <si>
    <t>jansson</t>
  </si>
  <si>
    <t>2.11-3.el8</t>
  </si>
  <si>
    <t>java-1.8.0-openjdk-headless</t>
  </si>
  <si>
    <t>1.8.0.265.b01-4.el8</t>
  </si>
  <si>
    <t>java-11-openjdk</t>
  </si>
  <si>
    <t>11.0.8.10-6.el8</t>
  </si>
  <si>
    <t>java-11-openjdk-headless</t>
  </si>
  <si>
    <t>javapackages-filesystem</t>
  </si>
  <si>
    <t>5.3.0-1.module+el8+5136+7ff78f74</t>
  </si>
  <si>
    <t>jq</t>
  </si>
  <si>
    <t>1.5-12.el8</t>
  </si>
  <si>
    <t>json-c</t>
  </si>
  <si>
    <t>0.13.1-0.2.el8</t>
  </si>
  <si>
    <t>kernel</t>
  </si>
  <si>
    <t>4.18.0-240.el8</t>
  </si>
  <si>
    <t>kernel-core</t>
  </si>
  <si>
    <t>kernel-headers</t>
  </si>
  <si>
    <t>kernel-modules</t>
  </si>
  <si>
    <t>kernel-tools</t>
  </si>
  <si>
    <t>kernel-tools-libs</t>
  </si>
  <si>
    <t>kexec-tools</t>
  </si>
  <si>
    <t>2.0.20-34.0.2.el8</t>
  </si>
  <si>
    <t>keyutils</t>
  </si>
  <si>
    <t>1.5.10-6.el8</t>
  </si>
  <si>
    <t>keyutils-libs</t>
  </si>
  <si>
    <t>kmod</t>
  </si>
  <si>
    <t>25-16.0.1.el8</t>
  </si>
  <si>
    <t>kmod-libs</t>
  </si>
  <si>
    <t>krb5-libs</t>
  </si>
  <si>
    <t>1.18.2-5.el8</t>
  </si>
  <si>
    <t>langpacks-en</t>
  </si>
  <si>
    <t>1.0-12.el8</t>
  </si>
  <si>
    <t>langpacks-ja</t>
  </si>
  <si>
    <t>lcms2</t>
  </si>
  <si>
    <t>2.9-2.el8</t>
  </si>
  <si>
    <t>ledmon</t>
  </si>
  <si>
    <t>0.94-1.el8</t>
  </si>
  <si>
    <t>less</t>
  </si>
  <si>
    <t>530-1.el8</t>
  </si>
  <si>
    <t>lftp</t>
  </si>
  <si>
    <t>4.8.4-2.el8</t>
  </si>
  <si>
    <t>libX11</t>
  </si>
  <si>
    <t>1.6.8-3.el8</t>
  </si>
  <si>
    <t>libX11-common</t>
  </si>
  <si>
    <t>libXau</t>
  </si>
  <si>
    <t>1.0.9-3.el8</t>
  </si>
  <si>
    <t>libXcomposite</t>
  </si>
  <si>
    <t>0.4.4-14.el8</t>
  </si>
  <si>
    <t>libXext</t>
  </si>
  <si>
    <t>1.3.4-1.el8</t>
  </si>
  <si>
    <t>libXft</t>
  </si>
  <si>
    <t>2.3.3-1.el8</t>
  </si>
  <si>
    <t>libXi</t>
  </si>
  <si>
    <t>1.7.10-1.el8</t>
  </si>
  <si>
    <t>libXrender</t>
  </si>
  <si>
    <t>0.9.10-7.el8</t>
  </si>
  <si>
    <t>libXtst</t>
  </si>
  <si>
    <t>1.2.3-7.el8</t>
  </si>
  <si>
    <t>libacl</t>
  </si>
  <si>
    <t>libaio</t>
  </si>
  <si>
    <t>0.3.112-1.el8</t>
  </si>
  <si>
    <t>libarchive</t>
  </si>
  <si>
    <t>3.3.2-9.el8</t>
  </si>
  <si>
    <t>libassuan</t>
  </si>
  <si>
    <t>2.5.1-3.el8</t>
  </si>
  <si>
    <t>libattr</t>
  </si>
  <si>
    <t>libbabeltrace</t>
  </si>
  <si>
    <t>1.5.4-3.el8</t>
  </si>
  <si>
    <t>libbasicobjects</t>
  </si>
  <si>
    <t>0.1.1-39.el8</t>
  </si>
  <si>
    <t>libblkid</t>
  </si>
  <si>
    <t>2.32.1-24.el8</t>
  </si>
  <si>
    <t>libbpf</t>
  </si>
  <si>
    <t>0.0.8-4.el8</t>
  </si>
  <si>
    <t>libcap</t>
  </si>
  <si>
    <t>2.26-4.el8</t>
  </si>
  <si>
    <t>libcap-ng</t>
  </si>
  <si>
    <t>0.7.9-5.el8</t>
  </si>
  <si>
    <t>libcollection</t>
  </si>
  <si>
    <t>0.7.0-39.el8</t>
  </si>
  <si>
    <t>libcom_err</t>
  </si>
  <si>
    <t>libcomps</t>
  </si>
  <si>
    <t>0.1.11-4.el8</t>
  </si>
  <si>
    <t>libcroco</t>
  </si>
  <si>
    <t>0.6.12-4.el8_2.1</t>
  </si>
  <si>
    <t>libcurl</t>
  </si>
  <si>
    <t>libdatrie</t>
  </si>
  <si>
    <t>0.2.9-7.el8</t>
  </si>
  <si>
    <t>libdb</t>
  </si>
  <si>
    <t>5.3.28-39.el8</t>
  </si>
  <si>
    <t>libdb-utils</t>
  </si>
  <si>
    <t>libdnf</t>
  </si>
  <si>
    <t>0.48.0-5.0.1.el8</t>
  </si>
  <si>
    <t>libedit</t>
  </si>
  <si>
    <t>3.1-23.20170329cvs.el8</t>
  </si>
  <si>
    <t>liberation-fonts-common</t>
  </si>
  <si>
    <t>2.00.3-7.el8</t>
  </si>
  <si>
    <t>liberation-sans-fonts</t>
  </si>
  <si>
    <t>libestr</t>
  </si>
  <si>
    <t>0.1.10-1.el8</t>
  </si>
  <si>
    <t>libevent</t>
  </si>
  <si>
    <t>2.1.8-5.el8</t>
  </si>
  <si>
    <t>libfastjson</t>
  </si>
  <si>
    <t>0.99.8-2.el8</t>
  </si>
  <si>
    <t>libfdisk</t>
  </si>
  <si>
    <t>libffi</t>
  </si>
  <si>
    <t>3.1-22.el8</t>
  </si>
  <si>
    <t>libfontenc</t>
  </si>
  <si>
    <t>1.1.3-8.el8</t>
  </si>
  <si>
    <t>libgcc</t>
  </si>
  <si>
    <t>8.3.1-5.1.0.1.el8</t>
  </si>
  <si>
    <t>libgcrypt</t>
  </si>
  <si>
    <t>1.8.5-4.el8</t>
  </si>
  <si>
    <t>libgomp</t>
  </si>
  <si>
    <t>libgpg-error</t>
  </si>
  <si>
    <t>1.31-1.el8</t>
  </si>
  <si>
    <t>libibverbs</t>
  </si>
  <si>
    <t>29.0-3.el8</t>
  </si>
  <si>
    <t>libicu</t>
  </si>
  <si>
    <t>60.3-2.el8_1</t>
  </si>
  <si>
    <t>libidn2</t>
  </si>
  <si>
    <t>2.2.0-1.el8</t>
  </si>
  <si>
    <t>libini_config</t>
  </si>
  <si>
    <t>1.3.1-39.el8</t>
  </si>
  <si>
    <t>libjpeg-turbo</t>
  </si>
  <si>
    <t>1.5.3-10.el8</t>
  </si>
  <si>
    <t>libkcapi</t>
  </si>
  <si>
    <t>1.2.0-2.0.1.el8</t>
  </si>
  <si>
    <t>libkcapi-hmaccalc</t>
  </si>
  <si>
    <t>libknet1</t>
  </si>
  <si>
    <t>1.16-1.el8</t>
  </si>
  <si>
    <t>libknet1-compress-bzip2-plugin</t>
  </si>
  <si>
    <t>libknet1-compress-lz4-plugin</t>
  </si>
  <si>
    <t>libknet1-compress-lzma-plugin</t>
  </si>
  <si>
    <t>libknet1-compress-lzo2-plugin</t>
  </si>
  <si>
    <t>libknet1-compress-plugins-all</t>
  </si>
  <si>
    <t>libknet1-compress-zlib-plugin</t>
  </si>
  <si>
    <t>libknet1-crypto-nss-plugin</t>
  </si>
  <si>
    <t>libknet1-crypto-openssl-plugin</t>
  </si>
  <si>
    <t>libknet1-crypto-plugins-all</t>
  </si>
  <si>
    <t>libknet1-plugins-all</t>
  </si>
  <si>
    <t>libksba</t>
  </si>
  <si>
    <t>1.3.5-7.el8</t>
  </si>
  <si>
    <t>libldb</t>
  </si>
  <si>
    <t>2.1.3-2.el8</t>
  </si>
  <si>
    <t>libmetalink</t>
  </si>
  <si>
    <t>0.1.3-7.el8</t>
  </si>
  <si>
    <t>libmnl</t>
  </si>
  <si>
    <t>1.0.4-6.el8</t>
  </si>
  <si>
    <t>libmodulemd</t>
  </si>
  <si>
    <t>2.9.4-2.el8</t>
  </si>
  <si>
    <t>libmount</t>
  </si>
  <si>
    <t>libnfsidmap</t>
  </si>
  <si>
    <t>2.3.3-35.el8</t>
  </si>
  <si>
    <t>libnftnl</t>
  </si>
  <si>
    <t>1.1.5-4.el8</t>
  </si>
  <si>
    <t>libnghttp2</t>
  </si>
  <si>
    <t>1.33.0-3.el8_2.1</t>
  </si>
  <si>
    <t>libnl3</t>
  </si>
  <si>
    <t>3.5.0-1.el8</t>
  </si>
  <si>
    <t>libnozzle1</t>
  </si>
  <si>
    <t>libnsl2</t>
  </si>
  <si>
    <t>1.2.0-2.20180605git4a062cf.el8</t>
  </si>
  <si>
    <t>libpath_utils</t>
  </si>
  <si>
    <t>0.2.1-39.el8</t>
  </si>
  <si>
    <t>libpcap</t>
  </si>
  <si>
    <t>1.9.1-4.el8</t>
  </si>
  <si>
    <t>libpipeline</t>
  </si>
  <si>
    <t>1.5.0-2.el8</t>
  </si>
  <si>
    <t>libpkgconf</t>
  </si>
  <si>
    <t>1.4.2-1.el8</t>
  </si>
  <si>
    <t>libpmem</t>
  </si>
  <si>
    <t>libpmemblk</t>
  </si>
  <si>
    <t>libpng</t>
  </si>
  <si>
    <t>1.6.34-5.el8</t>
  </si>
  <si>
    <t>libpq</t>
  </si>
  <si>
    <t>12.4-1.el8_2</t>
  </si>
  <si>
    <t>libpsl</t>
  </si>
  <si>
    <t>0.20.2-6.el8</t>
  </si>
  <si>
    <t>libpwquality</t>
  </si>
  <si>
    <t>1.4.0-9.el8</t>
  </si>
  <si>
    <t>libqb</t>
  </si>
  <si>
    <t>1.0.3-12.el8</t>
  </si>
  <si>
    <t>librados2</t>
  </si>
  <si>
    <t>12.2.7-9.el8</t>
  </si>
  <si>
    <t>librbd1</t>
  </si>
  <si>
    <t>librdmacm</t>
  </si>
  <si>
    <t>libref_array</t>
  </si>
  <si>
    <t>0.1.5-39.el8</t>
  </si>
  <si>
    <t>librepo</t>
  </si>
  <si>
    <t>1.12.0-2.el8</t>
  </si>
  <si>
    <t>libreport-filesystem</t>
  </si>
  <si>
    <t>2.9.5-15.0.1.el8</t>
  </si>
  <si>
    <t>libseccomp</t>
  </si>
  <si>
    <t>2.4.3-1.el8</t>
  </si>
  <si>
    <t>libselinux</t>
  </si>
  <si>
    <t>2.9-3.el8</t>
  </si>
  <si>
    <t>libselinux-utils</t>
  </si>
  <si>
    <t>libsemanage</t>
  </si>
  <si>
    <t>libsepol</t>
  </si>
  <si>
    <t>2.9-1.el8</t>
  </si>
  <si>
    <t>libsigsegv</t>
  </si>
  <si>
    <t>2.11-5.el8</t>
  </si>
  <si>
    <t>libsmartcols</t>
  </si>
  <si>
    <t>libsolv</t>
  </si>
  <si>
    <t>0.7.11-1.el8</t>
  </si>
  <si>
    <t>libss</t>
  </si>
  <si>
    <t>libssh</t>
  </si>
  <si>
    <t>0.9.4-2.el8</t>
  </si>
  <si>
    <t>libssh-config</t>
  </si>
  <si>
    <t>libstdc++</t>
  </si>
  <si>
    <t>libtalloc</t>
  </si>
  <si>
    <t>2.3.1-2.el8</t>
  </si>
  <si>
    <t>libtasn1</t>
  </si>
  <si>
    <t>4.13-3.el8</t>
  </si>
  <si>
    <t>libtdb</t>
  </si>
  <si>
    <t>1.4.3-1.el8</t>
  </si>
  <si>
    <t>libtevent</t>
  </si>
  <si>
    <t>0.10.2-2.el8</t>
  </si>
  <si>
    <t>libthai</t>
  </si>
  <si>
    <t>0.1.27-2.el8</t>
  </si>
  <si>
    <t>libtirpc</t>
  </si>
  <si>
    <t>1.1.4-4.el8</t>
  </si>
  <si>
    <t>libunistring</t>
  </si>
  <si>
    <t>0.9.9-3.el8</t>
  </si>
  <si>
    <t>libusbx</t>
  </si>
  <si>
    <t>1.0.23-4.el8</t>
  </si>
  <si>
    <t>libuser</t>
  </si>
  <si>
    <t>0.62-23.el8</t>
  </si>
  <si>
    <t>libutempter</t>
  </si>
  <si>
    <t>1.1.6-14.el8</t>
  </si>
  <si>
    <t>libuuid</t>
  </si>
  <si>
    <t>libuv</t>
  </si>
  <si>
    <t>1.38.0-2.el8</t>
  </si>
  <si>
    <t>libverto</t>
  </si>
  <si>
    <t>0.3.0-5.el8</t>
  </si>
  <si>
    <t>libverto-libevent</t>
  </si>
  <si>
    <t>libwbclient</t>
  </si>
  <si>
    <t>4.12.3-12.el8.3</t>
  </si>
  <si>
    <t>libxcb</t>
  </si>
  <si>
    <t>1.13.1-1.el8</t>
  </si>
  <si>
    <t>libxcrypt</t>
  </si>
  <si>
    <t>4.1.1-4.el8</t>
  </si>
  <si>
    <t>libxml2</t>
  </si>
  <si>
    <t>2.9.7-8.0.1.el8</t>
  </si>
  <si>
    <t>libxslt</t>
  </si>
  <si>
    <t>1.1.32-5.0.1.el8</t>
  </si>
  <si>
    <t>libyaml</t>
  </si>
  <si>
    <t>0.1.7-5.el8</t>
  </si>
  <si>
    <t>libzstd</t>
  </si>
  <si>
    <t>1.4.4-1.el8</t>
  </si>
  <si>
    <t>linux-firmware</t>
  </si>
  <si>
    <t>20200902-999.5.gitd5f9eea5.el8</t>
  </si>
  <si>
    <t>lksctp-tools</t>
  </si>
  <si>
    <t>1.0.18-3.el8</t>
  </si>
  <si>
    <t>lm_sensors</t>
  </si>
  <si>
    <t>3.4.0-21.20180522git70f7e08.el8</t>
  </si>
  <si>
    <t>lm_sensors-libs</t>
  </si>
  <si>
    <t>lm_sensors-sensord</t>
  </si>
  <si>
    <t>log4j12</t>
  </si>
  <si>
    <t>1.2.17-22.module+el8+5206+de031079</t>
  </si>
  <si>
    <t>logrotate</t>
  </si>
  <si>
    <t>3.14.0-4.el8</t>
  </si>
  <si>
    <t>logwatch</t>
  </si>
  <si>
    <t>7.4.3-9.el8</t>
  </si>
  <si>
    <t>lshw</t>
  </si>
  <si>
    <t>B.02.19.2-2.el8</t>
  </si>
  <si>
    <t>lsof</t>
  </si>
  <si>
    <t>4.93.2-1.el8</t>
  </si>
  <si>
    <t>lsscsi</t>
  </si>
  <si>
    <t>0.30-1.el8</t>
  </si>
  <si>
    <t>ltrace</t>
  </si>
  <si>
    <t>0.7.91-28.el8</t>
  </si>
  <si>
    <t>lua</t>
  </si>
  <si>
    <t>5.3.4-11.el8</t>
  </si>
  <si>
    <t>lua-libs</t>
  </si>
  <si>
    <t>lvm2</t>
  </si>
  <si>
    <t>2.03.09-5.el8</t>
  </si>
  <si>
    <t>lvm2-libs</t>
  </si>
  <si>
    <t>lz4</t>
  </si>
  <si>
    <t>1.8.3-2.el8</t>
  </si>
  <si>
    <t>lz4-libs</t>
  </si>
  <si>
    <t>lzo</t>
  </si>
  <si>
    <t>2.08-14.el8</t>
  </si>
  <si>
    <t>mailcap</t>
  </si>
  <si>
    <t>2.1.48-3.el8</t>
  </si>
  <si>
    <t>mailx</t>
  </si>
  <si>
    <t>12.5-29.el8</t>
  </si>
  <si>
    <t>man-db</t>
  </si>
  <si>
    <t>2.7.6.1-17.el8</t>
  </si>
  <si>
    <t>man-pages</t>
  </si>
  <si>
    <t>4.15-6.el8</t>
  </si>
  <si>
    <t>man-pages-overrides</t>
  </si>
  <si>
    <t>8.3.0.2-2.el8</t>
  </si>
  <si>
    <t>mcelog</t>
  </si>
  <si>
    <t>166-0.0.1.el8</t>
  </si>
  <si>
    <t>microcode_ctl</t>
  </si>
  <si>
    <t>20200609-2.0.1.el8</t>
  </si>
  <si>
    <t>mod_http2</t>
  </si>
  <si>
    <t>1.15.7-2.module+el8.3.0+7816+49791cfd</t>
  </si>
  <si>
    <t>mod_ssl</t>
  </si>
  <si>
    <t>mpfr</t>
  </si>
  <si>
    <t>3.1.6-1.el8</t>
  </si>
  <si>
    <t>ncurses</t>
  </si>
  <si>
    <t>6.1-7.20180224.el8</t>
  </si>
  <si>
    <t>ncurses-base</t>
  </si>
  <si>
    <t>ncurses-libs</t>
  </si>
  <si>
    <t>ndctl-libs</t>
  </si>
  <si>
    <t>net-snmp-libs</t>
  </si>
  <si>
    <t>5.8-17.el8</t>
  </si>
  <si>
    <t>net-snmp-utils</t>
  </si>
  <si>
    <t>net-tools</t>
  </si>
  <si>
    <t>2.0-0.52.20160912git.el8</t>
  </si>
  <si>
    <t>nettle</t>
  </si>
  <si>
    <t>3.4.1-2.el8</t>
  </si>
  <si>
    <t>network-scripts</t>
  </si>
  <si>
    <t>nfs-utils</t>
  </si>
  <si>
    <t>nftables</t>
  </si>
  <si>
    <t>0.9.3-16.el8</t>
  </si>
  <si>
    <t>npth</t>
  </si>
  <si>
    <t>1.5-4.el8</t>
  </si>
  <si>
    <t>nspr</t>
  </si>
  <si>
    <t>4.25.0-2.el8_2</t>
  </si>
  <si>
    <t>nss</t>
  </si>
  <si>
    <t>3.53.1-11.el8_2</t>
  </si>
  <si>
    <t>nss-softokn</t>
  </si>
  <si>
    <t>nss-softokn-freebl</t>
  </si>
  <si>
    <t>nss-sysinit</t>
  </si>
  <si>
    <t>nss-util</t>
  </si>
  <si>
    <t>ntpstat</t>
  </si>
  <si>
    <t>0.5-2.el8</t>
  </si>
  <si>
    <t>numactl-libs</t>
  </si>
  <si>
    <t>2.0.12-11.el8</t>
  </si>
  <si>
    <t>ongres-scram</t>
  </si>
  <si>
    <t>1.0.0~beta.2-5.el8</t>
  </si>
  <si>
    <t>ongres-scram-client</t>
  </si>
  <si>
    <t>oniguruma</t>
  </si>
  <si>
    <t>6.8.2-2.el8</t>
  </si>
  <si>
    <t>openldap</t>
  </si>
  <si>
    <t>2.4.46-15.el8</t>
  </si>
  <si>
    <t>openssh</t>
  </si>
  <si>
    <t>8.0p1-5.el8</t>
  </si>
  <si>
    <t>openssh-clients</t>
  </si>
  <si>
    <t>openssh-server</t>
  </si>
  <si>
    <t>openssl</t>
  </si>
  <si>
    <t>1.1.1g-11.el8</t>
  </si>
  <si>
    <t>openssl-libs</t>
  </si>
  <si>
    <t>openssl-pkcs11</t>
  </si>
  <si>
    <t>0.4.10-2.el8</t>
  </si>
  <si>
    <t>oracle-logos</t>
  </si>
  <si>
    <t>80.5-1.0.6.el8</t>
  </si>
  <si>
    <t>oracle-logos-httpd</t>
  </si>
  <si>
    <t>oraclelinux-release</t>
  </si>
  <si>
    <t>8.3-1.0.4.el8</t>
  </si>
  <si>
    <t>oraclelinux-release-el8</t>
  </si>
  <si>
    <t>1.0-14.el8</t>
  </si>
  <si>
    <t>os-prober</t>
  </si>
  <si>
    <t>1.74-6.0.1.el8</t>
  </si>
  <si>
    <t>overpass-fonts</t>
  </si>
  <si>
    <t>3.0.2-3.el8</t>
  </si>
  <si>
    <t>p11-kit</t>
  </si>
  <si>
    <t>0.23.14-5.el8_0</t>
  </si>
  <si>
    <t>p11-kit-trust</t>
  </si>
  <si>
    <t>pacemaker</t>
  </si>
  <si>
    <t>2.0.4-6.el8</t>
  </si>
  <si>
    <t>pacemaker-cli</t>
  </si>
  <si>
    <t>pacemaker-cluster-libs</t>
  </si>
  <si>
    <t>pacemaker-libs</t>
  </si>
  <si>
    <t>pacemaker-schemas</t>
  </si>
  <si>
    <t>pam</t>
  </si>
  <si>
    <t>1.3.1-11.el8</t>
  </si>
  <si>
    <t>pango</t>
  </si>
  <si>
    <t>1.42.4-6.el8</t>
  </si>
  <si>
    <t>passwd</t>
  </si>
  <si>
    <t>0.80-3.el8</t>
  </si>
  <si>
    <t>patch</t>
  </si>
  <si>
    <t>2.7.6-11.el8</t>
  </si>
  <si>
    <t>pciutils</t>
  </si>
  <si>
    <t>3.6.4-2.el8</t>
  </si>
  <si>
    <t>pciutils-libs</t>
  </si>
  <si>
    <t>pcp</t>
  </si>
  <si>
    <t>5.1.1-3.0.1.el8</t>
  </si>
  <si>
    <t>pcp-conf</t>
  </si>
  <si>
    <t>pcp-libs</t>
  </si>
  <si>
    <t>pcp-selinux</t>
  </si>
  <si>
    <t>pcp-system-tools</t>
  </si>
  <si>
    <t>pcre</t>
  </si>
  <si>
    <t>8.42-4.el8</t>
  </si>
  <si>
    <t>pcre2</t>
  </si>
  <si>
    <t>10.32-2.el8</t>
  </si>
  <si>
    <t>pcs</t>
  </si>
  <si>
    <t>0.10.6-4.0.1.el8</t>
  </si>
  <si>
    <t>perf</t>
  </si>
  <si>
    <t>perl-Carp</t>
  </si>
  <si>
    <t>1.42-396.el8</t>
  </si>
  <si>
    <t>perl-Data-Dumper</t>
  </si>
  <si>
    <t>2.167-399.el8</t>
  </si>
  <si>
    <t>perl-Date-Manip</t>
  </si>
  <si>
    <t>6.60-2.el8</t>
  </si>
  <si>
    <t>perl-Digest</t>
  </si>
  <si>
    <t>1.17-395.el8</t>
  </si>
  <si>
    <t>perl-Digest-MD5</t>
  </si>
  <si>
    <t>2.55-396.el8</t>
  </si>
  <si>
    <t>perl-Encode</t>
  </si>
  <si>
    <t>2.97-3.el8</t>
  </si>
  <si>
    <t>perl-Errno</t>
  </si>
  <si>
    <t>1.28-416.el8</t>
  </si>
  <si>
    <t>perl-Error</t>
  </si>
  <si>
    <t>0.17025-2.el8</t>
  </si>
  <si>
    <t>perl-Exporter</t>
  </si>
  <si>
    <t>5.72-396.el8</t>
  </si>
  <si>
    <t>perl-File-Path</t>
  </si>
  <si>
    <t>2.15-2.el8</t>
  </si>
  <si>
    <t>perl-File-Temp</t>
  </si>
  <si>
    <t>0.230.600-1.el8</t>
  </si>
  <si>
    <t>perl-Getopt-Long</t>
  </si>
  <si>
    <t>2.50-4.el8</t>
  </si>
  <si>
    <t>perl-Git</t>
  </si>
  <si>
    <t>perl-HTTP-Tiny</t>
  </si>
  <si>
    <t>0.074-1.el8</t>
  </si>
  <si>
    <t>perl-IO</t>
  </si>
  <si>
    <t>1.38-416.el8</t>
  </si>
  <si>
    <t>perl-IO-Socket-IP</t>
  </si>
  <si>
    <t>0.39-5.el8</t>
  </si>
  <si>
    <t>perl-IO-Socket-SSL</t>
  </si>
  <si>
    <t>2.066-4.module+el8.3.0+7674+5fd4be5f</t>
  </si>
  <si>
    <t>perl-MIME-Base64</t>
  </si>
  <si>
    <t>3.15-396.el8</t>
  </si>
  <si>
    <t>perl-Mozilla-CA</t>
  </si>
  <si>
    <t>20160104-7.module+el8.3.0+7692+542c56f9</t>
  </si>
  <si>
    <t>perl-Net-SSLeay</t>
  </si>
  <si>
    <t>1.88-1.module+el8.3.0+7674+5fd4be5f</t>
  </si>
  <si>
    <t>perl-PathTools</t>
  </si>
  <si>
    <t>3.74-1.el8</t>
  </si>
  <si>
    <t>perl-Pod-Escapes</t>
  </si>
  <si>
    <t>1.07-395.el8</t>
  </si>
  <si>
    <t>perl-Pod-Perldoc</t>
  </si>
  <si>
    <t>3.28-396.el8</t>
  </si>
  <si>
    <t>perl-Pod-Simple</t>
  </si>
  <si>
    <t>3.35-395.el8</t>
  </si>
  <si>
    <t>perl-Pod-Usage</t>
  </si>
  <si>
    <t>1.69-395.el8</t>
  </si>
  <si>
    <t>perl-Scalar-List-Utils</t>
  </si>
  <si>
    <t>1.49-2.el8</t>
  </si>
  <si>
    <t>perl-Socket</t>
  </si>
  <si>
    <t>2.027-3.el8</t>
  </si>
  <si>
    <t>perl-Storable</t>
  </si>
  <si>
    <t>3.11-3.el8</t>
  </si>
  <si>
    <t>perl-Sys-CPU</t>
  </si>
  <si>
    <t>0.61-14.el8</t>
  </si>
  <si>
    <t>perl-Sys-MemInfo</t>
  </si>
  <si>
    <t>0.99-6.el8</t>
  </si>
  <si>
    <t>perl-Term-ANSIColor</t>
  </si>
  <si>
    <t>4.06-396.el8</t>
  </si>
  <si>
    <t>perl-Term-Cap</t>
  </si>
  <si>
    <t>perl-TermReadKey</t>
  </si>
  <si>
    <t>2.37-7.el8</t>
  </si>
  <si>
    <t>perl-Text-ParseWords</t>
  </si>
  <si>
    <t>3.30-395.el8</t>
  </si>
  <si>
    <t>perl-Text-Tabs+Wrap</t>
  </si>
  <si>
    <t>2013.0523-395.el8</t>
  </si>
  <si>
    <t>perl-Time-Local</t>
  </si>
  <si>
    <t>1.280-1.el8</t>
  </si>
  <si>
    <t>perl-TimeDate</t>
  </si>
  <si>
    <t>2.30-15.module+el8.3.0+7692+542c56f9</t>
  </si>
  <si>
    <t>perl-URI</t>
  </si>
  <si>
    <t>1.73-3.el8</t>
  </si>
  <si>
    <t>perl-Unicode-Normalize</t>
  </si>
  <si>
    <t>1.25-396.el8</t>
  </si>
  <si>
    <t>perl-constant</t>
  </si>
  <si>
    <t>1.33-396.el8</t>
  </si>
  <si>
    <t>perl-interpreter</t>
  </si>
  <si>
    <t>5.26.3-416.el8</t>
  </si>
  <si>
    <t>perl-libnet</t>
  </si>
  <si>
    <t>perl-libs</t>
  </si>
  <si>
    <t>perl-macros</t>
  </si>
  <si>
    <t>perl-parent</t>
  </si>
  <si>
    <t>0.237-1.el8</t>
  </si>
  <si>
    <t>perl-podlators</t>
  </si>
  <si>
    <t>4.11-1.el8</t>
  </si>
  <si>
    <t>perl-threads</t>
  </si>
  <si>
    <t>2.21-2.el8</t>
  </si>
  <si>
    <t>perl-threads-shared</t>
  </si>
  <si>
    <t>1.58-2.el8</t>
  </si>
  <si>
    <t>pg-rex_operation_tools_script</t>
  </si>
  <si>
    <t>12.0-1.el8</t>
  </si>
  <si>
    <t>pixman</t>
  </si>
  <si>
    <t>0.38.4-1.el8</t>
  </si>
  <si>
    <t>pkgconf</t>
  </si>
  <si>
    <t>pkgconf-m4</t>
  </si>
  <si>
    <t>pkgconf-pkg-config</t>
  </si>
  <si>
    <t>platform-python</t>
  </si>
  <si>
    <t>3.6.8-31.0.1.el8</t>
  </si>
  <si>
    <t>platform-python-pip</t>
  </si>
  <si>
    <t>9.0.3-18.el8</t>
  </si>
  <si>
    <t>platform-python-setuptools</t>
  </si>
  <si>
    <t>39.2.0-6.el8</t>
  </si>
  <si>
    <t>plymouth</t>
  </si>
  <si>
    <t>0.9.4-7.20200615git1e36e30.0.1.el8</t>
  </si>
  <si>
    <t>plymouth-core-libs</t>
  </si>
  <si>
    <t>plymouth-scripts</t>
  </si>
  <si>
    <t>pm_extra_tools</t>
  </si>
  <si>
    <t>1.1-1.el8</t>
  </si>
  <si>
    <t>policycoreutils</t>
  </si>
  <si>
    <t>2.9-9.0.1.el8</t>
  </si>
  <si>
    <t>popt</t>
  </si>
  <si>
    <t>1.16-14.el8</t>
  </si>
  <si>
    <t>postgresql</t>
  </si>
  <si>
    <t>12.1-2.module+el8.1.1+5522+70e4f29e</t>
  </si>
  <si>
    <t>postgresql-jdbc</t>
  </si>
  <si>
    <t>42.2.3-3.el8_2</t>
  </si>
  <si>
    <t>postgresql-server</t>
  </si>
  <si>
    <t>powertop</t>
  </si>
  <si>
    <t>2.12-2.el8</t>
  </si>
  <si>
    <t>procps-ng</t>
  </si>
  <si>
    <t>3.3.15-3.el8</t>
  </si>
  <si>
    <t>psacct</t>
  </si>
  <si>
    <t>6.6.3-4.el8</t>
  </si>
  <si>
    <t>psmisc</t>
  </si>
  <si>
    <t>23.1-5.el8</t>
  </si>
  <si>
    <t>publicsuffix-list-dafsa</t>
  </si>
  <si>
    <t>20180723-1.el8</t>
  </si>
  <si>
    <t>python3-asn1crypto</t>
  </si>
  <si>
    <t>0.24.0-3.el8</t>
  </si>
  <si>
    <t>python3-cffi</t>
  </si>
  <si>
    <t>1.11.5-5.el8</t>
  </si>
  <si>
    <t>python3-clufter</t>
  </si>
  <si>
    <t>python3-cryptography</t>
  </si>
  <si>
    <t>2.3-3.el8</t>
  </si>
  <si>
    <t>python3-dateutil</t>
  </si>
  <si>
    <t>2.6.1-6.el8</t>
  </si>
  <si>
    <t>python3-dnf</t>
  </si>
  <si>
    <t>python3-dnf-plugins-core</t>
  </si>
  <si>
    <t>python3-gpg</t>
  </si>
  <si>
    <t>python3-hawkey</t>
  </si>
  <si>
    <t>python3-html5lib</t>
  </si>
  <si>
    <t>0.999999999-6.el8</t>
  </si>
  <si>
    <t>python3-idna</t>
  </si>
  <si>
    <t>2.5-5.el8</t>
  </si>
  <si>
    <t>python3-libcomps</t>
  </si>
  <si>
    <t>python3-libdnf</t>
  </si>
  <si>
    <t>python3-libs</t>
  </si>
  <si>
    <t>python3-libxml2</t>
  </si>
  <si>
    <t>python3-lxml</t>
  </si>
  <si>
    <t>4.2.3-1.el8</t>
  </si>
  <si>
    <t>python3-pcp</t>
  </si>
  <si>
    <t>python3-pip</t>
  </si>
  <si>
    <t>python3-pip-wheel</t>
  </si>
  <si>
    <t>python3-ply</t>
  </si>
  <si>
    <t>3.9-8.el8</t>
  </si>
  <si>
    <t>python3-pyOpenSSL</t>
  </si>
  <si>
    <t>18.0.0-1.el8</t>
  </si>
  <si>
    <t>python3-pycparser</t>
  </si>
  <si>
    <t>2.14-14.el8</t>
  </si>
  <si>
    <t>python3-pycurl</t>
  </si>
  <si>
    <t>7.43.0.2-4.el8</t>
  </si>
  <si>
    <t>python3-pyparsing</t>
  </si>
  <si>
    <t>2.1.10-7.el8</t>
  </si>
  <si>
    <t>python3-pyyaml</t>
  </si>
  <si>
    <t>3.12-12.el8</t>
  </si>
  <si>
    <t>python3-rpm</t>
  </si>
  <si>
    <t>4.14.3-4.el8</t>
  </si>
  <si>
    <t>python3-setuptools</t>
  </si>
  <si>
    <t>python3-setuptools-wheel</t>
  </si>
  <si>
    <t>python3-six</t>
  </si>
  <si>
    <t>1.11.0-8.el8</t>
  </si>
  <si>
    <t>python3-webencodings</t>
  </si>
  <si>
    <t>0.5.1-6.el8</t>
  </si>
  <si>
    <t>python36</t>
  </si>
  <si>
    <t>3.6.8-2.module+el8.3.0+7694+550a8252</t>
  </si>
  <si>
    <t>qrencode</t>
  </si>
  <si>
    <t>3.4.4-5.el8</t>
  </si>
  <si>
    <t>qrencode-libs</t>
  </si>
  <si>
    <t>quota</t>
  </si>
  <si>
    <t>4.04-10.el8</t>
  </si>
  <si>
    <t>quota-nls</t>
  </si>
  <si>
    <t>rdma-core</t>
  </si>
  <si>
    <t>readline</t>
  </si>
  <si>
    <t>7.0-10.el8</t>
  </si>
  <si>
    <t>redhat-release</t>
  </si>
  <si>
    <t>8.3-1.0.0.1.el8</t>
  </si>
  <si>
    <t>resource-agents</t>
  </si>
  <si>
    <t>4.1.1-68.el8</t>
  </si>
  <si>
    <t>rootfiles</t>
  </si>
  <si>
    <t>8.1-22.el8</t>
  </si>
  <si>
    <t>rpcbind</t>
  </si>
  <si>
    <t>1.2.5-7.el8</t>
  </si>
  <si>
    <t>rpm</t>
  </si>
  <si>
    <t>rpm-build-libs</t>
  </si>
  <si>
    <t>rpm-libs</t>
  </si>
  <si>
    <t>rpm-plugin-selinux</t>
  </si>
  <si>
    <t>rrdtool</t>
  </si>
  <si>
    <t>1.7.0-16.el8</t>
  </si>
  <si>
    <t>rsync</t>
  </si>
  <si>
    <t>3.1.3-9.el8</t>
  </si>
  <si>
    <t>rsyslog</t>
  </si>
  <si>
    <t>8.1911.0-6.el8</t>
  </si>
  <si>
    <t>rsyslog-mmsnmptrapd</t>
  </si>
  <si>
    <t>rsyslog-snmp</t>
  </si>
  <si>
    <t>ruby</t>
  </si>
  <si>
    <t>2.5.5-106.module+el8.3.0+7756+e45777e9</t>
  </si>
  <si>
    <t>ruby-irb</t>
  </si>
  <si>
    <t>ruby-libs</t>
  </si>
  <si>
    <t>rubygem-bigdecimal</t>
  </si>
  <si>
    <t>1.3.4-106.module+el8.3.0+7756+e45777e9</t>
  </si>
  <si>
    <t>rubygem-did_you_mean</t>
  </si>
  <si>
    <t>1.2.0-106.module+el8.3.0+7756+e45777e9</t>
  </si>
  <si>
    <t>rubygem-io-console</t>
  </si>
  <si>
    <t>0.4.6-106.module+el8.3.0+7756+e45777e9</t>
  </si>
  <si>
    <t>rubygem-json</t>
  </si>
  <si>
    <t>2.1.0-106.module+el8.3.0+7756+e45777e9</t>
  </si>
  <si>
    <t>rubygem-openssl</t>
  </si>
  <si>
    <t>2.1.2-106.module+el8.3.0+7756+e45777e9</t>
  </si>
  <si>
    <t>rubygem-psych</t>
  </si>
  <si>
    <t>3.0.2-106.module+el8.3.0+7756+e45777e9</t>
  </si>
  <si>
    <t>rubygem-rdoc</t>
  </si>
  <si>
    <t>6.0.1-106.module+el8.3.0+7756+e45777e9</t>
  </si>
  <si>
    <t>rubygems</t>
  </si>
  <si>
    <t>2.7.6.2-106.module+el8.3.0+7756+e45777e9</t>
  </si>
  <si>
    <t>samba-client-libs</t>
  </si>
  <si>
    <t>samba-common</t>
  </si>
  <si>
    <t>samba-common-libs</t>
  </si>
  <si>
    <t>sed</t>
  </si>
  <si>
    <t>4.5-2.el8</t>
  </si>
  <si>
    <t>selinux-policy</t>
  </si>
  <si>
    <t>3.14.3-54.0.1.el8</t>
  </si>
  <si>
    <t>selinux-policy-targeted</t>
  </si>
  <si>
    <t>setup</t>
  </si>
  <si>
    <t>2.12.2-6.el8</t>
  </si>
  <si>
    <t>sg3_utils</t>
  </si>
  <si>
    <t>1.44-5.el8</t>
  </si>
  <si>
    <t>sg3_utils-libs</t>
  </si>
  <si>
    <t>shadow-utils</t>
  </si>
  <si>
    <t>4.6-11.el8</t>
  </si>
  <si>
    <t>slang</t>
  </si>
  <si>
    <t>2.3.2-3.el8</t>
  </si>
  <si>
    <t>smartmontools</t>
  </si>
  <si>
    <t>7.1-1.el8</t>
  </si>
  <si>
    <t>snappy</t>
  </si>
  <si>
    <t>1.1.8-3.el8</t>
  </si>
  <si>
    <t>sos</t>
  </si>
  <si>
    <t>3.9.1-6.0.1.el8</t>
  </si>
  <si>
    <t>sqlite-libs</t>
  </si>
  <si>
    <t>3.26.0-11.el8</t>
  </si>
  <si>
    <t>squashfs-tools</t>
  </si>
  <si>
    <t>4.3-19.el8</t>
  </si>
  <si>
    <t>sscg</t>
  </si>
  <si>
    <t>2.3.3-14.el8</t>
  </si>
  <si>
    <t>strace</t>
  </si>
  <si>
    <t>5.1-1.el8</t>
  </si>
  <si>
    <t>sudo</t>
  </si>
  <si>
    <t>1.8.29-6.el8</t>
  </si>
  <si>
    <t>symlinks</t>
  </si>
  <si>
    <t>1.4-19.el8</t>
  </si>
  <si>
    <t>systemd</t>
  </si>
  <si>
    <t>239-40.0.1.el8</t>
  </si>
  <si>
    <t>systemd-libs</t>
  </si>
  <si>
    <t>systemd-pam</t>
  </si>
  <si>
    <t>systemd-udev</t>
  </si>
  <si>
    <t>tar</t>
  </si>
  <si>
    <t>1.30-5.el8</t>
  </si>
  <si>
    <t>tcl</t>
  </si>
  <si>
    <t>8.6.8-2.el8</t>
  </si>
  <si>
    <t>tcpdump</t>
  </si>
  <si>
    <t>4.9.3-1.el8</t>
  </si>
  <si>
    <t>time</t>
  </si>
  <si>
    <t>1.9-3.el8</t>
  </si>
  <si>
    <t>traceroute</t>
  </si>
  <si>
    <t>2.1.0-6.el8</t>
  </si>
  <si>
    <t>tree</t>
  </si>
  <si>
    <t>1.7.0-15.el8</t>
  </si>
  <si>
    <t>ttmkfdir</t>
  </si>
  <si>
    <t>3.0.9-54.el8</t>
  </si>
  <si>
    <t>tzdata</t>
  </si>
  <si>
    <t>2020a-1.el8</t>
  </si>
  <si>
    <t>tzdata-java</t>
  </si>
  <si>
    <t>unzip</t>
  </si>
  <si>
    <t>6.0-43.el8</t>
  </si>
  <si>
    <t>util-linux</t>
  </si>
  <si>
    <t>vim-minimal</t>
  </si>
  <si>
    <t>8.0.1763-15.0.1.el8</t>
  </si>
  <si>
    <t>virt-what</t>
  </si>
  <si>
    <t>1.18-6.el8</t>
  </si>
  <si>
    <t>watchdog</t>
  </si>
  <si>
    <t>5.15-1.el8</t>
  </si>
  <si>
    <t>wget</t>
  </si>
  <si>
    <t>1.19.5-10.0.1.el8</t>
  </si>
  <si>
    <t>which</t>
  </si>
  <si>
    <t>2.21-12.el8</t>
  </si>
  <si>
    <t>xfsprogs</t>
  </si>
  <si>
    <t>5.0.0-4.el8</t>
  </si>
  <si>
    <t>xorg-x11-font-utils</t>
  </si>
  <si>
    <t>7.5-40.el8</t>
  </si>
  <si>
    <t>xorg-x11-fonts-Type1</t>
  </si>
  <si>
    <t>7.5-19.el8</t>
  </si>
  <si>
    <t>xz</t>
  </si>
  <si>
    <t>5.2.4-3.el8</t>
  </si>
  <si>
    <t>xz-libs</t>
  </si>
  <si>
    <t>yum</t>
  </si>
  <si>
    <t>yum-utils</t>
  </si>
  <si>
    <t>zip</t>
  </si>
  <si>
    <t>3.0-23.el8</t>
  </si>
  <si>
    <t>zlib</t>
  </si>
  <si>
    <t>1.2.11-16.el8_2</t>
  </si>
  <si>
    <t>パッケージ名</t>
    <rPh sb="5" eb="6">
      <t>メイ</t>
    </rPh>
    <phoneticPr fontId="1"/>
  </si>
  <si>
    <t>Arch</t>
    <phoneticPr fontId="1"/>
  </si>
  <si>
    <t>バージョン</t>
    <phoneticPr fontId="1"/>
  </si>
  <si>
    <t>-:apl:ALL</t>
    <phoneticPr fontId="1"/>
  </si>
  <si>
    <t>※ ソースIPアドレス制限は公開鍵で制御している。</t>
    <rPh sb="11" eb="13">
      <t>セイゲン</t>
    </rPh>
    <rPh sb="14" eb="16">
      <t>コウカイ</t>
    </rPh>
    <rPh sb="16" eb="17">
      <t>カギ</t>
    </rPh>
    <rPh sb="18" eb="20">
      <t>セイギョ</t>
    </rPh>
    <phoneticPr fontId="1"/>
  </si>
  <si>
    <t>[ -r /etc/i_env ] &amp;&amp; . /etc/i_env</t>
  </si>
  <si>
    <t>[ "$i_ENV" ] &amp;&amp; PREFIX=${i_ENV}_</t>
  </si>
  <si>
    <t>PREFIX=dev_</t>
  </si>
  <si>
    <t>PREFIX=dev_</t>
    <phoneticPr fontId="1"/>
  </si>
  <si>
    <t>now=${PREFIX}$(date "+%Y%m%d_%H%M")</t>
  </si>
  <si>
    <t>cnt=$(ls -d /backup/self/onlinebackup/dev_* | wc -l)</t>
    <phoneticPr fontId="1"/>
  </si>
  <si>
    <t>[ $cnt -gt 100 ] &amp;&amp; for i in $(ls -d /backup/self/onlinebackup/dev_ | head -n $((cnt - 100)) ); do sudo rm -rf $i; done</t>
    <phoneticPr fontId="1"/>
  </si>
  <si>
    <t>※ 環境名、お客様略号等を入れて区別できるようにする</t>
    <rPh sb="2" eb="4">
      <t>カンキョウ</t>
    </rPh>
    <rPh sb="4" eb="5">
      <t>メイ</t>
    </rPh>
    <rPh sb="7" eb="9">
      <t>キャクサマ</t>
    </rPh>
    <rPh sb="9" eb="11">
      <t>リャクゴウ</t>
    </rPh>
    <rPh sb="11" eb="12">
      <t>ナド</t>
    </rPh>
    <rPh sb="13" eb="14">
      <t>イ</t>
    </rPh>
    <rPh sb="16" eb="18">
      <t>クベツ</t>
    </rPh>
    <phoneticPr fontId="1"/>
  </si>
  <si>
    <t>curl -O http://yum.oracle.com/repo/OracleLinux/OL8/developer/EPEL/x86_64/getPackage/ntfs-3g-2017.3.23-11.el8.x86_64.rpm</t>
  </si>
  <si>
    <t>[ -r /backup/self/onlinebackup/last ] || now=$now-full</t>
  </si>
  <si>
    <t xml:space="preserve">    logger $OPT "Error: 20: $err"</t>
  </si>
  <si>
    <t>if [ -r /backup/self/onlinebackup/last ]; then</t>
  </si>
  <si>
    <t xml:space="preserve">  last=$(cat /backup/self/onlinebackup/last)</t>
  </si>
  <si>
    <t xml:space="preserve">  if ! err=$(rsync -avh --link-dest=/backup/self/onlinebackup/$last/ /backup/mntsnap/ /backup/self/onlinebackup/$now/ 2&gt;&amp;1); then</t>
  </si>
  <si>
    <t xml:space="preserve">    logger $OPT "Error: 22: $err"</t>
  </si>
  <si>
    <t xml:space="preserve">    logger $OPT "Error: 24: $err"</t>
  </si>
  <si>
    <t xml:space="preserve">  if ! err=$(rsync -avh /backup/mntsnap/ /backup/self/onlinebackup/$now/ 2&gt;&amp;1); then</t>
  </si>
  <si>
    <t xml:space="preserve">    logger $OPT "Error: 26: $err"</t>
  </si>
  <si>
    <t xml:space="preserve">    logger $OPT "Error: 28: $err"</t>
  </si>
  <si>
    <t xml:space="preserve">  logger $OPT "Error: 30: -bash: /backup/self/onlinebackup/last: Failed to update the latest backup information."</t>
  </si>
  <si>
    <t xml:space="preserve">  logger $OPT "Error: 32: $err"</t>
  </si>
  <si>
    <t xml:space="preserve">  logger $OPT "Error: 34: $err"</t>
  </si>
  <si>
    <t>echo /backup/self/onlinebackup/$now/</t>
  </si>
  <si>
    <t>※ オフラインバックアップのアーカイブに構造をそろえる。</t>
    <rPh sb="20" eb="22">
      <t>コウゾウ</t>
    </rPh>
    <phoneticPr fontId="1"/>
  </si>
  <si>
    <t>cd /backup/self/onlinebackup/$(cat /backup/self/onlinebackup/last)</t>
  </si>
  <si>
    <t>sudo tar czf /backup/self/onlinebackup/last.tgz $(ls -a | grep -v '^\.$' | grep -v '^\.\.$')</t>
  </si>
  <si>
    <t>cd -</t>
    <phoneticPr fontId="1"/>
  </si>
  <si>
    <t>※リストアに利用したいオンラインバックアップ（この例では最新）のディレクトリに移動</t>
    <rPh sb="6" eb="8">
      <t>リヨウ</t>
    </rPh>
    <rPh sb="25" eb="26">
      <t>レイ</t>
    </rPh>
    <rPh sb="28" eb="30">
      <t>サイシン</t>
    </rPh>
    <rPh sb="39" eb="41">
      <t>イドウ</t>
    </rPh>
    <phoneticPr fontId="1"/>
  </si>
  <si>
    <t>#### 全損状態からのリストアテスト</t>
    <rPh sb="5" eb="7">
      <t>ゼンソン</t>
    </rPh>
    <rPh sb="7" eb="9">
      <t>ジョウタイ</t>
    </rPh>
    <phoneticPr fontId="1"/>
  </si>
  <si>
    <t>※ オンラインバックアップからのリストアもできる。</t>
    <phoneticPr fontId="1"/>
  </si>
  <si>
    <t>#!/bin/bash</t>
    <phoneticPr fontId="1"/>
  </si>
  <si>
    <t>sudo mkdir -p /backup/self/offlinebackup/</t>
    <phoneticPr fontId="1"/>
  </si>
  <si>
    <t>mkdir -p backup/self/offlinebackup/</t>
    <phoneticPr fontId="1"/>
  </si>
  <si>
    <t>BK=/backup/peer/offlinebackup/dev_os.tgz_20210309_121312~</t>
    <phoneticPr fontId="1"/>
  </si>
  <si>
    <t>mkdir -p /mnt/sysimage/backup/self/offlinebackup/</t>
    <phoneticPr fontId="1"/>
  </si>
  <si>
    <t>tar xzvf backup/self/offlinebackup/dev_os.tgz</t>
    <phoneticPr fontId="1"/>
  </si>
  <si>
    <t>[ -r etc/i_env ] &amp;&amp; . etc/i_env</t>
    <phoneticPr fontId="1"/>
  </si>
  <si>
    <t>tar czf backup/self/offlinebackup/${PREFIX}os.tgz_$(date "+%Y%m%d_%H%M%S")~ $(ls -a | grep -v '^\.$' | grep -v '^\.\.$' | grep -v '^backup$') || cleanup 107</t>
    <phoneticPr fontId="1"/>
  </si>
  <si>
    <t># ssh -o 'StrictHostKeyChecking no' -i ~/.ssh/&lt;ターゲットサーバのrootに登録されているssh接続用秘密鍵&gt; -p 222 root@172.28.88.101 /root/offlinebackup</t>
    <rPh sb="61" eb="63">
      <t>トウロク</t>
    </rPh>
    <rPh sb="71" eb="74">
      <t>セツゾクヨウ</t>
    </rPh>
    <rPh sb="74" eb="76">
      <t>ヒミツ</t>
    </rPh>
    <rPh sb="76" eb="77">
      <t>カギ</t>
    </rPh>
    <phoneticPr fontId="1"/>
  </si>
  <si>
    <t xml:space="preserve">/root/offlinebackup </t>
    <phoneticPr fontId="1"/>
  </si>
  <si>
    <t>sudo sed -i -e 's/^root:!![^:]*:/root:!!:/' /etc/shadow</t>
    <phoneticPr fontId="1"/>
  </si>
  <si>
    <t>Directory walk started</t>
  </si>
  <si>
    <t>Preparing sqlite DBs</t>
  </si>
  <si>
    <t>Pool started (with 5 workers)</t>
  </si>
  <si>
    <t>Pool finished</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</si>
  <si>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</si>
  <si>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</si>
  <si>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http://yum.oracle.com/repo/OracleLinux/OL8/developer/EPEL/x86_64/getPackage/sshpass-1.06-9.el8.x86_64.rpm</t>
  </si>
  <si>
    <t>[o8-local]</t>
  </si>
  <si>
    <t>name=Oracle Linux Local</t>
  </si>
  <si>
    <t>curl -O http://yum.oracle.com/repo/OracleLinux/OL8/developer/EPEL/x86_64/getPackage/vim-ansible-3.0-1.el8.noarch.rpm</t>
  </si>
  <si>
    <t xml:space="preserve"> pcp-system-tools            x86_64 5.1.1-3.0.1.el8                              o8-media-AppStream 191 k</t>
  </si>
  <si>
    <t xml:space="preserve"> libuv                       x86_64 1:1.38.0-2.el8                               o8-media-AppStream 151 k</t>
  </si>
  <si>
    <t xml:space="preserve"> pcp                         x86_64 5.1.1-3.0.1.el8                              o8-media-AppStream 1.2 M</t>
  </si>
  <si>
    <t xml:space="preserve"> pcp-conf                    x86_64 5.1.1-3.0.1.el8                              o8-media-AppStream  50 k</t>
  </si>
  <si>
    <t xml:space="preserve"> pcp-libs                    x86_64 5.1.1-3.0.1.el8                              o8-media-AppStream 536 k</t>
  </si>
  <si>
    <t xml:space="preserve"> pcp-selinux                 x86_64 5.1.1-3.0.1.el8                              o8-media-AppStream  47 k</t>
  </si>
  <si>
    <t xml:space="preserve"> python3-pcp                 x86_64 5.1.1-3.0.1.el8                              o8-media-AppStream 167 k</t>
  </si>
  <si>
    <t xml:space="preserve"> python3-pip                 noarch 9.0.3-18.el8                                 o8-media-AppStream  20 k</t>
  </si>
  <si>
    <t xml:space="preserve"> python3-setuptools          noarch 39.2.0-6.el8                                 o8-media-BaseOS    163 k</t>
  </si>
  <si>
    <t xml:space="preserve"> python36                    x86_64 3.6.8-2.module+el8.3.0+7694+550a8252         o8-media-AppStream  19 k</t>
  </si>
  <si>
    <t xml:space="preserve"> python36                           3.6</t>
  </si>
  <si>
    <t xml:space="preserve">  libuv-1:1.38.0-2.el8.x86_64</t>
  </si>
  <si>
    <t xml:space="preserve">  pcp-5.1.1-3.0.1.el8.x86_64</t>
  </si>
  <si>
    <t xml:space="preserve">  pcp-conf-5.1.1-3.0.1.el8.x86_64</t>
  </si>
  <si>
    <t xml:space="preserve">  pcp-libs-5.1.1-3.0.1.el8.x86_64</t>
  </si>
  <si>
    <t xml:space="preserve">  pcp-selinux-5.1.1-3.0.1.el8.x86_64</t>
  </si>
  <si>
    <t xml:space="preserve">  pcp-system-tools-5.1.1-3.0.1.el8.x86_64</t>
  </si>
  <si>
    <t xml:space="preserve">  python3-pcp-5.1.1-3.0.1.el8.x86_64</t>
  </si>
  <si>
    <t>※ デフォルトの10系ではなく、12系のPostgreSQLをインストールする</t>
    <rPh sb="10" eb="11">
      <t>ケイ</t>
    </rPh>
    <rPh sb="18" eb="19">
      <t>ケイ</t>
    </rPh>
    <phoneticPr fontId="1"/>
  </si>
  <si>
    <t>gpgcheck=0</t>
    <phoneticPr fontId="1"/>
  </si>
  <si>
    <t xml:space="preserve"> IO_Tty \</t>
  </si>
  <si>
    <t xml:space="preserve"> ansible \</t>
  </si>
  <si>
    <t xml:space="preserve"> ansible-doc \</t>
  </si>
  <si>
    <t xml:space="preserve"> google-authenticator \</t>
  </si>
  <si>
    <t xml:space="preserve"> log4j12 \</t>
  </si>
  <si>
    <t xml:space="preserve"> ntfs-3g \</t>
  </si>
  <si>
    <t xml:space="preserve"> pacemaker \</t>
  </si>
  <si>
    <t xml:space="preserve"> pcs \</t>
  </si>
  <si>
    <t xml:space="preserve"> pg-rex_operation_tools_script \</t>
  </si>
  <si>
    <t xml:space="preserve"> pm_extra_tools \</t>
  </si>
  <si>
    <t># サービス起動設定</t>
    <rPh sb="6" eb="8">
      <t>キドウ</t>
    </rPh>
    <rPh sb="8" eb="10">
      <t>セッテイ</t>
    </rPh>
    <phoneticPr fontId="1"/>
  </si>
  <si>
    <t># 再起動</t>
    <rPh sb="2" eb="5">
      <t>サイキドウ</t>
    </rPh>
    <phoneticPr fontId="1"/>
  </si>
  <si>
    <t>40GB HDD</t>
    <phoneticPr fontId="1"/>
  </si>
  <si>
    <t>100GB HDD</t>
    <phoneticPr fontId="1"/>
  </si>
  <si>
    <t>※ eth0 にIPアドレスを付与してインストール作業をする前提の手順書（インストール後はbond0のスレーブインターフェースとなる）</t>
    <rPh sb="15" eb="17">
      <t>フヨ</t>
    </rPh>
    <rPh sb="25" eb="27">
      <t>サギョウ</t>
    </rPh>
    <rPh sb="30" eb="32">
      <t>ゼンテイ</t>
    </rPh>
    <rPh sb="33" eb="35">
      <t>テジュン</t>
    </rPh>
    <rPh sb="35" eb="36">
      <t>ショ</t>
    </rPh>
    <rPh sb="43" eb="44">
      <t>ゴ</t>
    </rPh>
    <phoneticPr fontId="1"/>
  </si>
  <si>
    <t xml:space="preserve">Disk1 Device Name: </t>
    <phoneticPr fontId="1"/>
  </si>
  <si>
    <t xml:space="preserve">Disk2 Device Name: </t>
    <phoneticPr fontId="1"/>
  </si>
  <si>
    <t>※ 環境依存。「H20」として参照しているコメントあり</t>
    <rPh sb="2" eb="4">
      <t>カンキョウ</t>
    </rPh>
    <rPh sb="4" eb="6">
      <t>イゾン</t>
    </rPh>
    <phoneticPr fontId="1"/>
  </si>
  <si>
    <t>※ 環境依存。「H21」として参照しているコメントあり</t>
    <rPh sb="2" eb="4">
      <t>カンキョウ</t>
    </rPh>
    <rPh sb="4" eb="6">
      <t>イゾン</t>
    </rPh>
    <phoneticPr fontId="1"/>
  </si>
  <si>
    <t xml:space="preserve">Bond0 VIP: </t>
    <phoneticPr fontId="1"/>
  </si>
  <si>
    <t xml:space="preserve">Bond0 VIP Prefix: </t>
    <phoneticPr fontId="1"/>
  </si>
  <si>
    <t>169.254.0.0/16</t>
    <phoneticPr fontId="1"/>
  </si>
  <si>
    <t>10.0.0.0/8</t>
    <phoneticPr fontId="1"/>
  </si>
  <si>
    <t>172.16.0.0/12</t>
    <phoneticPr fontId="1"/>
  </si>
  <si>
    <t>192.168.0.0/16</t>
    <phoneticPr fontId="1"/>
  </si>
  <si>
    <t>100.64.0.0/10</t>
    <phoneticPr fontId="1"/>
  </si>
  <si>
    <t>192.0.2.0/24</t>
    <phoneticPr fontId="1"/>
  </si>
  <si>
    <t>198.18.0.0/15</t>
    <phoneticPr fontId="1"/>
  </si>
  <si>
    <t>198.51.100.0/24</t>
    <phoneticPr fontId="1"/>
  </si>
  <si>
    <t>203.0.113.0/24</t>
    <phoneticPr fontId="1"/>
  </si>
  <si>
    <t>※ この結果を参照し、「H20」セルの値を修正</t>
    <rPh sb="4" eb="6">
      <t>ケッカ</t>
    </rPh>
    <rPh sb="7" eb="9">
      <t>サンショウ</t>
    </rPh>
    <rPh sb="19" eb="20">
      <t>アタイ</t>
    </rPh>
    <rPh sb="21" eb="23">
      <t>シュウセイ</t>
    </rPh>
    <phoneticPr fontId="1"/>
  </si>
  <si>
    <t>※ この結果を参照し、「H21」セルの値を修正</t>
    <rPh sb="4" eb="6">
      <t>ケッカ</t>
    </rPh>
    <rPh sb="7" eb="9">
      <t>サンショウ</t>
    </rPh>
    <rPh sb="19" eb="20">
      <t>アタイ</t>
    </rPh>
    <rPh sb="21" eb="23">
      <t>シュウセイ</t>
    </rPh>
    <phoneticPr fontId="1"/>
  </si>
  <si>
    <t xml:space="preserve">Network Type: </t>
    <phoneticPr fontId="1"/>
  </si>
  <si>
    <t>A</t>
    <phoneticPr fontId="1"/>
  </si>
  <si>
    <t>cat disk2.cfg</t>
    <phoneticPr fontId="1"/>
  </si>
  <si>
    <t># デフォルトカーネル変更</t>
    <phoneticPr fontId="1"/>
  </si>
  <si>
    <t># デフォルトカーネル確認</t>
    <phoneticPr fontId="1"/>
  </si>
  <si>
    <t># root / (root に設定したパスワード) にて、sshログイン</t>
    <phoneticPr fontId="1"/>
  </si>
  <si>
    <t>sda2</t>
    <phoneticPr fontId="1"/>
  </si>
  <si>
    <t>sdb1</t>
    <phoneticPr fontId="1"/>
  </si>
  <si>
    <t xml:space="preserve">Node1 bond0 IP Address: </t>
    <phoneticPr fontId="1"/>
  </si>
  <si>
    <t xml:space="preserve">Node1 bond1 IP Address: </t>
    <phoneticPr fontId="1"/>
  </si>
  <si>
    <t>172.28.88.101</t>
    <phoneticPr fontId="1"/>
  </si>
  <si>
    <t>10.28.88.101</t>
    <phoneticPr fontId="1"/>
  </si>
  <si>
    <t>172.28.88.201</t>
    <phoneticPr fontId="1"/>
  </si>
  <si>
    <t xml:space="preserve">Node1 Name: </t>
    <phoneticPr fontId="1"/>
  </si>
  <si>
    <t xml:space="preserve">Node2 Name: </t>
    <phoneticPr fontId="1"/>
  </si>
  <si>
    <t xml:space="preserve">Node2 bond0 IP Address: </t>
    <phoneticPr fontId="1"/>
  </si>
  <si>
    <t xml:space="preserve">Node2 bond1 IP Address: </t>
    <phoneticPr fontId="1"/>
  </si>
  <si>
    <t xml:space="preserve">Node1 direct IP Address: </t>
    <phoneticPr fontId="1"/>
  </si>
  <si>
    <t xml:space="preserve">Node2 direct IP Address: </t>
    <phoneticPr fontId="1"/>
  </si>
  <si>
    <t>172.28.88.102</t>
    <phoneticPr fontId="1"/>
  </si>
  <si>
    <t>10.28.88.102</t>
    <phoneticPr fontId="1"/>
  </si>
  <si>
    <t>172.28.88.202</t>
    <phoneticPr fontId="1"/>
  </si>
  <si>
    <t>for close cable</t>
    <phoneticPr fontId="1"/>
  </si>
  <si>
    <t>for iLO direct</t>
    <phoneticPr fontId="1"/>
  </si>
  <si>
    <t>Link local</t>
    <phoneticPr fontId="1"/>
  </si>
  <si>
    <t>Private</t>
    <phoneticPr fontId="1"/>
  </si>
  <si>
    <t>ISP</t>
    <phoneticPr fontId="1"/>
  </si>
  <si>
    <t xml:space="preserve">Node1 BMC IP Address: </t>
    <phoneticPr fontId="1"/>
  </si>
  <si>
    <t xml:space="preserve">Bond1 VIP: </t>
    <phoneticPr fontId="1"/>
  </si>
  <si>
    <t xml:space="preserve">Bond1 VIP Prefix: </t>
    <phoneticPr fontId="1"/>
  </si>
  <si>
    <t>172.28.88.100</t>
    <phoneticPr fontId="1"/>
  </si>
  <si>
    <t>10.28.88.100</t>
    <phoneticPr fontId="1"/>
  </si>
  <si>
    <t xml:space="preserve">DNS Server 1: </t>
    <phoneticPr fontId="1"/>
  </si>
  <si>
    <t xml:space="preserve">DNS Server 2: </t>
    <phoneticPr fontId="1"/>
  </si>
  <si>
    <t>i_NODENAME=$i_NODE1_NAME; [ "$i_CLUSTER_INDEX" -eq 2 ] &amp;&amp; i_NODENAME=$i_NODE2_NAME</t>
  </si>
  <si>
    <t>i_NODENAME=$i_NODE1_NAME; [ "$i_CLUSTER_INDEX" -eq 2 ] &amp;&amp; i_NODENAME=$i_NODE2_NAME</t>
    <phoneticPr fontId="1"/>
  </si>
  <si>
    <t xml:space="preserve">Bond0 IP Address: </t>
    <phoneticPr fontId="1"/>
  </si>
  <si>
    <t xml:space="preserve">Bond1 IP Address: </t>
    <phoneticPr fontId="1"/>
  </si>
  <si>
    <t xml:space="preserve">BMC IP Address: </t>
    <phoneticPr fontId="1"/>
  </si>
  <si>
    <t xml:space="preserve">Direct IP Address: </t>
    <phoneticPr fontId="1"/>
  </si>
  <si>
    <t>i_BOND0_VIP_PREFIX=$i_BOND0_PREFIX</t>
  </si>
  <si>
    <t>i_BOND0_VIP_PREFIX=$i_BOND0_PREFIX</t>
    <phoneticPr fontId="1"/>
  </si>
  <si>
    <t xml:space="preserve">Peer Bond0 IP Address: </t>
    <phoneticPr fontId="1"/>
  </si>
  <si>
    <t xml:space="preserve">Peer Bond1 IP Address: </t>
    <phoneticPr fontId="1"/>
  </si>
  <si>
    <t xml:space="preserve">Peer BMC IP Address: </t>
    <phoneticPr fontId="1"/>
  </si>
  <si>
    <t xml:space="preserve">Peer Direct IP Address: </t>
    <phoneticPr fontId="1"/>
  </si>
  <si>
    <t xml:space="preserve">Node2 BMC IP Address: </t>
    <phoneticPr fontId="1"/>
  </si>
  <si>
    <t>i_BOND1_VIP_PREFIX=$i_BOND1_PREFIX</t>
  </si>
  <si>
    <t>i_BOND1_VIP_PREFIX=$i_BOND1_PREFIX</t>
    <phoneticPr fontId="1"/>
  </si>
  <si>
    <t xml:space="preserve">Default Gateway Device: </t>
    <phoneticPr fontId="1"/>
  </si>
  <si>
    <t>i_BOND0_IP=$i_NODE1_BOND0_IP; [ "$i_CLUSTER_INDEX" -eq 2 ] &amp;&amp; i_BOND0_IP=$i_NODE2_BOND0_IP</t>
  </si>
  <si>
    <t>i_BOND0_IP=$i_NODE1_BOND0_IP; [ "$i_CLUSTER_INDEX" -eq 2 ] &amp;&amp; i_BOND0_IP=$i_NODE2_BOND0_IP</t>
    <phoneticPr fontId="1"/>
  </si>
  <si>
    <t>i_BOND1_IP=$i_NODE1_BOND1_IP; [ "$i_CLUSTER_INDEX" -eq 2 ] &amp;&amp; i_BOND1_IP=$i_NODE2_BOND1_IP</t>
  </si>
  <si>
    <t>i_BMC_IP=$i_NODE1_BMC_IP; [ "$i_CLUSTER_INDEX" -eq 2 ] &amp;&amp; i_BMC_IP=$i_NODE2_BMC_IP</t>
  </si>
  <si>
    <t>i_BOND1_IP=$i_NODE1_BOND1_IP; [ "$i_CLUSTER_INDEX" -eq 2 ] &amp;&amp; i_BOND1_IP=$i_NODE2_BOND1_IP</t>
    <phoneticPr fontId="1"/>
  </si>
  <si>
    <t>i_BMC_IP=$i_NODE1_BMC_IP; [ "$i_CLUSTER_INDEX" -eq 2 ] &amp;&amp; i_BMC_IP=$i_NODE2_BMC_IP</t>
    <phoneticPr fontId="1"/>
  </si>
  <si>
    <t>i_DIR_IP=$i_NODE1_DIR_IP; [ "$i_CLUSTER_INDEX" -eq 2 ] &amp;&amp; i_DIR_IP=$i_NODE2_DIR_IP</t>
  </si>
  <si>
    <t>i_DIR_IP=$i_NODE1_DIR_IP; [ "$i_CLUSTER_INDEX" -eq 2 ] &amp;&amp; i_DIR_IP=$i_NODE2_DIR_IP</t>
    <phoneticPr fontId="1"/>
  </si>
  <si>
    <t>i_PEER_NODENAME=$i_NODE1_NAME; [ "$i_CLUSTER_INDEX" -eq 1 ] &amp;&amp; i_PEER_NODENAME=$i_NODE2_NAME</t>
  </si>
  <si>
    <t>i_PEER_NODENAME=$i_NODE1_NAME; [ "$i_CLUSTER_INDEX" -eq 1 ] &amp;&amp; i_PEER_NODENAME=$i_NODE2_NAME</t>
    <phoneticPr fontId="1"/>
  </si>
  <si>
    <t>i_PEER_BOND0_IP=$i_NODE1_BOND0_IP; [ "$i_CLUSTER_INDEX" -eq 1 ] &amp;&amp; i_PEER_BOND0_IP=$i_NODE2_BOND0_IP</t>
  </si>
  <si>
    <t>i_PEER_BOND0_IP=$i_NODE1_BOND0_IP; [ "$i_CLUSTER_INDEX" -eq 1 ] &amp;&amp; i_PEER_BOND0_IP=$i_NODE2_BOND0_IP</t>
    <phoneticPr fontId="1"/>
  </si>
  <si>
    <t>i_PEER_BOND1_IP=$i_NODE1_BOND1_IP; [ "$i_CLUSTER_INDEX" -eq 1 ] &amp;&amp; i_PEER_BOND1_IP=$i_NODE2_BOND1_IP</t>
  </si>
  <si>
    <t>i_PEER_BOND1_IP=$i_NODE1_BOND1_IP; [ "$i_CLUSTER_INDEX" -eq 1 ] &amp;&amp; i_PEER_BOND1_IP=$i_NODE2_BOND1_IP</t>
    <phoneticPr fontId="1"/>
  </si>
  <si>
    <t>i_PEER_BMC_IP=$i_NODE1_BMC_IP; [ "$i_CLUSTER_INDEX" -eq 1 ] &amp;&amp; i_PEER_BMC_IP=$i_NODE2_BMC_IP</t>
  </si>
  <si>
    <t>i_PEER_BMC_IP=$i_NODE1_BMC_IP; [ "$i_CLUSTER_INDEX" -eq 1 ] &amp;&amp; i_PEER_BMC_IP=$i_NODE2_BMC_IP</t>
    <phoneticPr fontId="1"/>
  </si>
  <si>
    <t>i_PEER_DIR_IP=$i_NODE1_DIR_IP; [ "$i_CLUSTER_INDEX" -eq 1 ] &amp;&amp; i_PEER_DIR_IP=$i_NODE2_DIR_IP</t>
  </si>
  <si>
    <t>i_PEER_DIR_IP=$i_NODE1_DIR_IP; [ "$i_CLUSTER_INDEX" -eq 1 ] &amp;&amp; i_PEER_DIR_IP=$i_NODE2_DIR_IP</t>
    <phoneticPr fontId="1"/>
  </si>
  <si>
    <t xml:space="preserve">Bond0 Static route 1: </t>
    <phoneticPr fontId="1"/>
  </si>
  <si>
    <t xml:space="preserve">Bond0 Static route 0: </t>
    <phoneticPr fontId="1"/>
  </si>
  <si>
    <t xml:space="preserve">Bond0 Static route 2: </t>
    <phoneticPr fontId="1"/>
  </si>
  <si>
    <t xml:space="preserve">Bond1 Static route 0: </t>
    <phoneticPr fontId="1"/>
  </si>
  <si>
    <t xml:space="preserve">Bond1 Static route 1: </t>
    <phoneticPr fontId="1"/>
  </si>
  <si>
    <t xml:space="preserve">Bond1 Static route 2: </t>
    <phoneticPr fontId="1"/>
  </si>
  <si>
    <t xml:space="preserve">user ssh from IP Address:  </t>
    <phoneticPr fontId="1"/>
  </si>
  <si>
    <t>※ 空欄OK。書式例「10.1.1.0/24 via 192.168.1.2」</t>
    <rPh sb="2" eb="4">
      <t>クウラン</t>
    </rPh>
    <rPh sb="7" eb="9">
      <t>ショシキ</t>
    </rPh>
    <rPh sb="9" eb="10">
      <t>レイ</t>
    </rPh>
    <phoneticPr fontId="1"/>
  </si>
  <si>
    <t>100.64.3.0/24 via 172.28.0.4</t>
    <phoneticPr fontId="1"/>
  </si>
  <si>
    <t xml:space="preserve">bond0 MTU:  </t>
    <phoneticPr fontId="1"/>
  </si>
  <si>
    <t xml:space="preserve">bond1 MTU:  </t>
    <phoneticPr fontId="1"/>
  </si>
  <si>
    <t>100.64.5.0/24 via 10.28.88.6</t>
    <phoneticPr fontId="1"/>
  </si>
  <si>
    <t>100.64.6.0/24 via 10.28.88.7</t>
    <phoneticPr fontId="1"/>
  </si>
  <si>
    <t>0.0.0.0/1 via 172.28.0.1</t>
    <phoneticPr fontId="1"/>
  </si>
  <si>
    <t>128.0.0.0/1 via 172.28.0.1</t>
    <phoneticPr fontId="1"/>
  </si>
  <si>
    <t xml:space="preserve">Monitoring1:  </t>
    <phoneticPr fontId="1"/>
  </si>
  <si>
    <t>172.28.188.100</t>
    <phoneticPr fontId="1"/>
  </si>
  <si>
    <t xml:space="preserve">Monitoring2:  </t>
    <phoneticPr fontId="1"/>
  </si>
  <si>
    <t xml:space="preserve">Monitoring3:  </t>
    <phoneticPr fontId="1"/>
  </si>
  <si>
    <t>172.28.188.101</t>
    <phoneticPr fontId="1"/>
  </si>
  <si>
    <t>172.28.188.102</t>
    <phoneticPr fontId="1"/>
  </si>
  <si>
    <t>※ 公開鍵を使って一般ユーザが直接ログインできるIPアドレスを絞り込む</t>
    <rPh sb="2" eb="4">
      <t>コウカイ</t>
    </rPh>
    <rPh sb="4" eb="5">
      <t>カギ</t>
    </rPh>
    <rPh sb="6" eb="7">
      <t>ツカ</t>
    </rPh>
    <rPh sb="9" eb="11">
      <t>イッパン</t>
    </rPh>
    <rPh sb="15" eb="17">
      <t>チョクセツ</t>
    </rPh>
    <rPh sb="31" eb="32">
      <t>シボ</t>
    </rPh>
    <rPh sb="33" eb="34">
      <t>コ</t>
    </rPh>
    <phoneticPr fontId="1"/>
  </si>
  <si>
    <t xml:space="preserve">Anti-Malware Manager1:  </t>
    <phoneticPr fontId="1"/>
  </si>
  <si>
    <t xml:space="preserve">Anti-Malware Manager2:  </t>
    <phoneticPr fontId="1"/>
  </si>
  <si>
    <t xml:space="preserve">Anti-Malware Manager3:  </t>
    <phoneticPr fontId="1"/>
  </si>
  <si>
    <t>172.28.188.103</t>
    <phoneticPr fontId="1"/>
  </si>
  <si>
    <t>172.28.188.104</t>
    <phoneticPr fontId="1"/>
  </si>
  <si>
    <t>172.28.188.105</t>
    <phoneticPr fontId="1"/>
  </si>
  <si>
    <t>※ 空欄OK (監視元ソースIPアドレス)</t>
    <rPh sb="2" eb="4">
      <t>クウラン</t>
    </rPh>
    <rPh sb="8" eb="10">
      <t>カンシ</t>
    </rPh>
    <rPh sb="10" eb="11">
      <t>モト</t>
    </rPh>
    <phoneticPr fontId="1"/>
  </si>
  <si>
    <t>※ 空欄OK (マルウェア対策マネージャソースIPアドレス)</t>
    <rPh sb="2" eb="4">
      <t>クウラン</t>
    </rPh>
    <rPh sb="13" eb="15">
      <t>タイサク</t>
    </rPh>
    <phoneticPr fontId="1"/>
  </si>
  <si>
    <t xml:space="preserve">DB VIP Address: </t>
    <phoneticPr fontId="1"/>
  </si>
  <si>
    <t xml:space="preserve">SV VIP Address: </t>
    <phoneticPr fontId="1"/>
  </si>
  <si>
    <t>i_DB=$i_BOND1_VIP; [ "$i_DGW_DEV" = "bond1" ] &amp;&amp; i_DB=$i_BOND0_VIP</t>
  </si>
  <si>
    <t>i_DB=$i_BOND1_VIP; [ "$i_DGW_DEV" = "bond1" ] &amp;&amp; i_DB=$i_BOND0_VIP</t>
    <phoneticPr fontId="1"/>
  </si>
  <si>
    <t>i_SV=$i_BOND0_VIP; [ "$i_DGW_DEV" = "bond1" ] &amp;&amp; i_SV=$i_BOND1_VIP</t>
  </si>
  <si>
    <t>i_SV=$i_BOND0_VIP; [ "$i_DGW_DEV" = "bond1" ] &amp;&amp; i_SV=$i_BOND1_VIP</t>
    <phoneticPr fontId="1"/>
  </si>
  <si>
    <t>cat &lt;&lt; 'EOF' | sudo tee /etc/resolv.conf</t>
    <phoneticPr fontId="1"/>
  </si>
  <si>
    <t>nameserver 8.8.8.8</t>
    <phoneticPr fontId="1"/>
  </si>
  <si>
    <t>nameserver 8.8.4.4</t>
    <phoneticPr fontId="1"/>
  </si>
  <si>
    <t>. /etc/i_env</t>
    <phoneticPr fontId="1"/>
  </si>
  <si>
    <t>[ "$i_DGW_DEV" = "bond1" ] || BOND1_BONDING_OPTS="resend_igmp=1 updelay=0 use_carrier=1 miimon=100 downdelay=0 mode=balance-rr arp_validate=0 arp_interval=0"</t>
    <phoneticPr fontId="1"/>
  </si>
  <si>
    <t>rm -f /etc/sysconfig/network-script/route-bond{0,1}</t>
    <phoneticPr fontId="1"/>
  </si>
  <si>
    <t>cat &lt;&lt; EOF | tee /etc/sysconfig/network-scripts/ifcfg-bond0</t>
    <phoneticPr fontId="1"/>
  </si>
  <si>
    <t>$([ "$i_DGW_DEV" = "bond0" ] &amp;&amp; echo "GATEWAY=$i_DGW")</t>
    <phoneticPr fontId="1"/>
  </si>
  <si>
    <t>$([ "$i_DGW_DEV" = "bond1" ] &amp;&amp; echo "GATEWAY=$i_DGW")</t>
    <phoneticPr fontId="1"/>
  </si>
  <si>
    <t>IPADDR=$i_BOND0_IP</t>
    <phoneticPr fontId="1"/>
  </si>
  <si>
    <t>PREFIX=$i_BOND0_PREFIX</t>
    <phoneticPr fontId="1"/>
  </si>
  <si>
    <t>DNS1=$i_DNS1</t>
    <phoneticPr fontId="1"/>
  </si>
  <si>
    <t>DNS2=$i_DNS2</t>
    <phoneticPr fontId="1"/>
  </si>
  <si>
    <t>DOMAIN=</t>
    <phoneticPr fontId="1"/>
  </si>
  <si>
    <t>MTU=$i_BOND0_MTU</t>
    <phoneticPr fontId="1"/>
  </si>
  <si>
    <t>cat &lt;&lt; EOF | tee /etc/sysconfig/network-scripts/ifcfg-bond1</t>
    <phoneticPr fontId="1"/>
  </si>
  <si>
    <t>DEFROUTE=yes</t>
    <phoneticPr fontId="1"/>
  </si>
  <si>
    <t>PEERROUTES=yes</t>
    <phoneticPr fontId="1"/>
  </si>
  <si>
    <t>PEERDNS=no</t>
    <phoneticPr fontId="1"/>
  </si>
  <si>
    <t>IPADDR=$i_BOND1_IP</t>
    <phoneticPr fontId="1"/>
  </si>
  <si>
    <t>PREFIX=$i_BOND1_PREFIX</t>
    <phoneticPr fontId="1"/>
  </si>
  <si>
    <t>MTU=$i_BOND1_MTU</t>
    <phoneticPr fontId="1"/>
  </si>
  <si>
    <t>nameserver $i_DNS1</t>
    <phoneticPr fontId="1"/>
  </si>
  <si>
    <t>EOF_</t>
    <phoneticPr fontId="1"/>
  </si>
  <si>
    <t>fi</t>
    <phoneticPr fontId="1"/>
  </si>
  <si>
    <t xml:space="preserve">  cat &lt;&lt; EOF | tee /etc/resolv.conf</t>
    <phoneticPr fontId="1"/>
  </si>
  <si>
    <t>if [ "$i_DNS1" ]; then</t>
    <phoneticPr fontId="1"/>
  </si>
  <si>
    <t>$([ "$i_DNS2" ] &amp;&amp; echo nameserver $i_DNS2)</t>
    <phoneticPr fontId="1"/>
  </si>
  <si>
    <t>#!/bin/bash</t>
    <phoneticPr fontId="1"/>
  </si>
  <si>
    <t>cat &lt;&lt; EOF | tee /etc/sysconfig/network</t>
    <phoneticPr fontId="1"/>
  </si>
  <si>
    <t>cat &lt;&lt; EOF | tee /etc/sysconfig/network-scripts/ifcfg-eth3</t>
    <phoneticPr fontId="1"/>
  </si>
  <si>
    <t>cat &lt;&lt; EOF | tee /etc/sysconfig/network-scripts/ifcfg-eth1</t>
    <phoneticPr fontId="1"/>
  </si>
  <si>
    <t>cat &lt;&lt; EOF | tee /etc/sysconfig/network-scripts/ifcfg-eth2</t>
    <phoneticPr fontId="1"/>
  </si>
  <si>
    <t>cat &lt;&lt; EOF | tee /etc/sysconfig/network-scripts/ifcfg-eth0</t>
    <phoneticPr fontId="1"/>
  </si>
  <si>
    <t xml:space="preserve">  cat &lt;&lt; EOF | tee /etc/sysconfig/network-scripts/ifcfg-eth3</t>
    <phoneticPr fontId="1"/>
  </si>
  <si>
    <t>if [ "$i_NETWORK_TYPE" = "D" ]; then</t>
    <phoneticPr fontId="1"/>
  </si>
  <si>
    <t xml:space="preserve">  cat &lt;&lt; EOF | tee /etc/sysconfig/network-scripts/ifcfg-eth2</t>
    <phoneticPr fontId="1"/>
  </si>
  <si>
    <t>DEVICE=eth2</t>
    <phoneticPr fontId="1"/>
  </si>
  <si>
    <t>NAME=eth2</t>
    <phoneticPr fontId="1"/>
  </si>
  <si>
    <t>MTU=1500</t>
    <phoneticPr fontId="1"/>
  </si>
  <si>
    <t>PREFIX=24</t>
    <phoneticPr fontId="1"/>
  </si>
  <si>
    <t>if [ "$i_NETWORK_TYPE" = "E" -o "$i_NETWORK_TYPE" = "F" ]; then</t>
    <phoneticPr fontId="1"/>
  </si>
  <si>
    <t>DEVICE=eth3</t>
    <phoneticPr fontId="1"/>
  </si>
  <si>
    <t>NAME=eth3</t>
    <phoneticPr fontId="1"/>
  </si>
  <si>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</si>
  <si>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</si>
  <si>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</si>
  <si>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</si>
  <si>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</si>
  <si>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</si>
  <si>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hostnamectl set-hostname $i_NODENAME</t>
    <phoneticPr fontId="1"/>
  </si>
  <si>
    <t>hostnamectl</t>
  </si>
  <si>
    <t xml:space="preserve"> Package                  Architecture            Version                  Repository                Size</t>
  </si>
  <si>
    <t xml:space="preserve"> postgresql                                       12</t>
  </si>
  <si>
    <t>curl -O https://downloads.apache.org/tomcat/tomcat-9/v9.0.45/bin/apache-tomcat-9.0.45.tar.gz</t>
    <phoneticPr fontId="1"/>
  </si>
  <si>
    <t xml:space="preserve"> IO_Tty                         x86_64 1.11-1.el8                                o8-local            42 k</t>
  </si>
  <si>
    <t xml:space="preserve"> ansible                        noarch 2.9.18-2.el8                              o8-local            17 M</t>
  </si>
  <si>
    <t xml:space="preserve"> ansible-doc                    noarch 2.9.18-2.el8                              o8-local            12 M</t>
  </si>
  <si>
    <t xml:space="preserve"> google-authenticator           x86_64 1.07-1.el8                                o8-local            58 k</t>
  </si>
  <si>
    <t xml:space="preserve"> log4j12                        noarch 1.2.17-22.module+el8+5206+de031079        o8-local           457 k</t>
  </si>
  <si>
    <t xml:space="preserve"> ntfs-3g                        x86_64 2:2017.3.23-11.el8                        o8-local           282 k</t>
  </si>
  <si>
    <t xml:space="preserve"> pacemaker                      x86_64 2.0.4-6.el8                               o8-local           437 k</t>
  </si>
  <si>
    <t xml:space="preserve"> pcs                            x86_64 0.10.6-4.0.1.el8                          o8-local            11 M</t>
  </si>
  <si>
    <t xml:space="preserve"> pg-rex_operation_tools_script  noarch 12.0-1.el8                                o8-local            55 k</t>
  </si>
  <si>
    <t xml:space="preserve"> pm_extra_tools                 noarch 1.1-1.el8                                 o8-local           118 k</t>
  </si>
  <si>
    <t xml:space="preserve"> vim-ansible                    noarch 3.0-1.el8                                 o8-local            16 k</t>
  </si>
  <si>
    <t xml:space="preserve"> Net_OpenSSH                    x86_64 0.62-1.el8                                o8-local            67 k</t>
  </si>
  <si>
    <t xml:space="preserve"> clufter-bin                    x86_64 0.77.1-5.el8                              o8-local            34 k</t>
  </si>
  <si>
    <t xml:space="preserve"> clufter-common                 noarch 0.77.1-5.el8                              o8-local            81 k</t>
  </si>
  <si>
    <t xml:space="preserve"> corosync                       x86_64 3.0.3-4.el8                               o8-local           265 k</t>
  </si>
  <si>
    <t xml:space="preserve"> libknet1                       x86_64 1.16-1.el8                                o8-local            78 k</t>
  </si>
  <si>
    <t xml:space="preserve"> libknet1-compress-bzip2-plugin x86_64 1.16-1.el8                                o8-local            15 k</t>
  </si>
  <si>
    <t xml:space="preserve"> libknet1-compress-lz4-plugin   x86_64 1.16-1.el8                                o8-local            16 k</t>
  </si>
  <si>
    <t xml:space="preserve"> libknet1-compress-lzma-plugin  x86_64 1.16-1.el8                                o8-local            15 k</t>
  </si>
  <si>
    <t xml:space="preserve"> libknet1-compress-lzo2-plugin  x86_64 1.16-1.el8                                o8-local            15 k</t>
  </si>
  <si>
    <t xml:space="preserve"> libknet1-compress-plugins-all  x86_64 1.16-1.el8                                o8-local            11 k</t>
  </si>
  <si>
    <t xml:space="preserve"> libknet1-compress-zlib-plugin  x86_64 1.16-1.el8                                o8-local            15 k</t>
  </si>
  <si>
    <t xml:space="preserve"> libknet1-crypto-nss-plugin     x86_64 1.16-1.el8                                o8-local            19 k</t>
  </si>
  <si>
    <t xml:space="preserve"> libknet1-crypto-openssl-plugin x86_64 1.16-1.el8                                o8-local            17 k</t>
  </si>
  <si>
    <t xml:space="preserve"> libknet1-crypto-plugins-all    x86_64 1.16-1.el8                                o8-local            11 k</t>
  </si>
  <si>
    <t xml:space="preserve"> libknet1-plugins-all           x86_64 1.16-1.el8                                o8-local            10 k</t>
  </si>
  <si>
    <t xml:space="preserve"> libnozzle1                     x86_64 1.16-1.el8                                o8-local            32 k</t>
  </si>
  <si>
    <t xml:space="preserve"> pacemaker-cli                  x86_64 2.0.4-6.el8                               o8-local           326 k</t>
  </si>
  <si>
    <t xml:space="preserve"> python3-babel                  noarch 2.5.1-5.el8                               o8-media-AppStream 4.8 M</t>
  </si>
  <si>
    <t xml:space="preserve"> python3-clufter                noarch 0.77.1-5.el8                              o8-local           346 k</t>
  </si>
  <si>
    <t xml:space="preserve"> python3-jinja2                 noarch 2.10.1-2.el8_0                            o8-media-AppStream 538 k</t>
  </si>
  <si>
    <t xml:space="preserve"> python3-jmespath               noarch 0.9.0-11.el8                              o8-media-AppStream  45 k</t>
  </si>
  <si>
    <t xml:space="preserve"> python3-markupsafe             x86_64 0.23-19.el8                               o8-media-AppStream  39 k</t>
  </si>
  <si>
    <t xml:space="preserve"> python3-pytz                   noarch 2017.2-9.el8                              o8-media-AppStream  54 k</t>
  </si>
  <si>
    <t xml:space="preserve"> resource-agents                x86_64 4.1.1-68.el8                              o8-local           481 k</t>
  </si>
  <si>
    <t xml:space="preserve"> sshpass                        x86_64 1.06-9.el8                                o8-local            28 k</t>
  </si>
  <si>
    <t xml:space="preserve"> vim-filesystem                 noarch 2:8.0.1763-15.0.1.el8                     o8-media-AppStream  49 k</t>
  </si>
  <si>
    <t xml:space="preserve">  ansible-2.9.18-2.el8.noarch</t>
  </si>
  <si>
    <t xml:space="preserve">  ansible-doc-2.9.18-2.el8.noarch</t>
  </si>
  <si>
    <t xml:space="preserve">  ntfs-3g-2:2017.3.23-11.el8.x86_64</t>
  </si>
  <si>
    <t xml:space="preserve">  python3-babel-2.5.1-5.el8.noarch</t>
  </si>
  <si>
    <t xml:space="preserve">  python3-jinja2-2.10.1-2.el8_0.noarch</t>
  </si>
  <si>
    <t xml:space="preserve">  python3-jmespath-0.9.0-11.el8.noarch</t>
  </si>
  <si>
    <t xml:space="preserve">  python3-markupsafe-0.23-19.el8.x86_64</t>
  </si>
  <si>
    <t xml:space="preserve">  python3-pytz-2017.2-9.el8.noarch</t>
  </si>
  <si>
    <t xml:space="preserve">  sshpass-1.06-9.el8.x86_64</t>
  </si>
  <si>
    <t xml:space="preserve">  vim-ansible-3.0-1.el8.noarch</t>
  </si>
  <si>
    <t xml:space="preserve">  vim-filesystem-2:8.0.1763-15.0.1.el8.noarch</t>
  </si>
  <si>
    <t>+</t>
    <phoneticPr fontId="1"/>
  </si>
  <si>
    <t>#  crypto-policies-scripts \</t>
    <phoneticPr fontId="1"/>
  </si>
  <si>
    <t>#  e2fsprogs \</t>
    <phoneticPr fontId="1"/>
  </si>
  <si>
    <t>#  e2fsprogs-libs \</t>
    <phoneticPr fontId="1"/>
  </si>
  <si>
    <t>#  fuse-libs \</t>
    <phoneticPr fontId="1"/>
  </si>
  <si>
    <t>#  libbasicobjects \</t>
    <phoneticPr fontId="1"/>
  </si>
  <si>
    <t>#  libcollection \</t>
    <phoneticPr fontId="1"/>
  </si>
  <si>
    <t>#  libevent \</t>
    <phoneticPr fontId="1"/>
  </si>
  <si>
    <t>#  libini_config \</t>
    <phoneticPr fontId="1"/>
  </si>
  <si>
    <t>#  libldb \</t>
    <phoneticPr fontId="1"/>
  </si>
  <si>
    <t>#  libnfsidmap \</t>
    <phoneticPr fontId="1"/>
  </si>
  <si>
    <t>#  libnl3 \</t>
    <phoneticPr fontId="1"/>
  </si>
  <si>
    <t>#  libpath_utils \</t>
    <phoneticPr fontId="1"/>
  </si>
  <si>
    <t>#  libref_array \</t>
    <phoneticPr fontId="1"/>
  </si>
  <si>
    <t>#  libselinux-utils \</t>
    <phoneticPr fontId="1"/>
  </si>
  <si>
    <t>#  libss \</t>
    <phoneticPr fontId="1"/>
  </si>
  <si>
    <t>#  libtalloc \</t>
    <phoneticPr fontId="1"/>
  </si>
  <si>
    <t>#  libtdb \</t>
    <phoneticPr fontId="1"/>
  </si>
  <si>
    <t>#  libtevent \</t>
    <phoneticPr fontId="1"/>
  </si>
  <si>
    <t>#  policycoreutils \</t>
    <phoneticPr fontId="1"/>
  </si>
  <si>
    <t>#  python3-asn1crypto \</t>
    <phoneticPr fontId="1"/>
  </si>
  <si>
    <t>#  python3-cffi \</t>
    <phoneticPr fontId="1"/>
  </si>
  <si>
    <t>#  python3-cryptography \</t>
    <phoneticPr fontId="1"/>
  </si>
  <si>
    <t>#  python3-idna \</t>
    <phoneticPr fontId="1"/>
  </si>
  <si>
    <t>#  python3-ply \</t>
    <phoneticPr fontId="1"/>
  </si>
  <si>
    <t>#  python3-pyOpenSSL \</t>
    <phoneticPr fontId="1"/>
  </si>
  <si>
    <t>#  python3-pycparser \</t>
    <phoneticPr fontId="1"/>
  </si>
  <si>
    <t>#  python3-pyparsing \</t>
    <phoneticPr fontId="1"/>
  </si>
  <si>
    <t>#  rpm-plugin-selinux \</t>
    <phoneticPr fontId="1"/>
  </si>
  <si>
    <t>#  selinux-policy \</t>
    <phoneticPr fontId="1"/>
  </si>
  <si>
    <t>#  selinux-policy-targeted \</t>
    <phoneticPr fontId="1"/>
  </si>
  <si>
    <t>#  slang \</t>
    <phoneticPr fontId="1"/>
  </si>
  <si>
    <t>[ "$i_ROOT_SSH_FROM_IP" ] &amp;&amp; sudo sed -i -e 's/^ssh-/from="'$i_ROOT_SSH_FROM_IP'" ssh-/' /root/.ssh/authorized_keys</t>
    <phoneticPr fontId="1"/>
  </si>
  <si>
    <t>echo $i_ROOT_SSH_FROM_IP</t>
    <phoneticPr fontId="1"/>
  </si>
  <si>
    <t>sudo alternatives --list</t>
    <phoneticPr fontId="1"/>
  </si>
  <si>
    <t xml:space="preserve">  Running scriptlet: NetworkManager-tui-1:1.26.0-8.0.1.el8.x86_64                                     1/1</t>
  </si>
  <si>
    <t>libnssckbi.so.x86_64    auto    /usr/lib64/pkcs11/p11-kit-trust.so</t>
  </si>
  <si>
    <t>python                  auto    /usr/libexec/no-python</t>
  </si>
  <si>
    <t>ifup                    auto    /etc/sysconfig/network-scripts/ifup</t>
  </si>
  <si>
    <t>java                    auto    /usr/lib/jvm/java-1.8.0-openjdk-1.8.0.265.b01-4.el8.x86_64/jre/bin/java</t>
  </si>
  <si>
    <t>jre_openjdk             auto    /usr/lib/jvm/java-1.8.0-openjdk-1.8.0.265.b01-4.el8.x86_64/jre</t>
  </si>
  <si>
    <t>jre_1.8.0               auto    /usr/lib/jvm/java-1.8.0-openjdk-1.8.0.265.b01-4.el8.x86_64/jre</t>
  </si>
  <si>
    <t>jre_1.8.0_openjdk       auto    /usr/lib/jvm/jre-1.8.0-openjdk-1.8.0.265.b01-4.el8.x86_64</t>
  </si>
  <si>
    <t>jre_11                  auto    /usr/lib/jvm/java-11-openjdk-11.0.8.10-6.el8.x86_64</t>
  </si>
  <si>
    <t>jre_11_openjdk          auto    /usr/lib/jvm/jre-11-openjdk-11.0.8.10-6.el8.x86_64</t>
  </si>
  <si>
    <t>python3                 auto    /usr/bin/python3.6</t>
  </si>
  <si>
    <t># 元の端末に戻る</t>
    <rPh sb="2" eb="3">
      <t>モト</t>
    </rPh>
    <rPh sb="4" eb="6">
      <t>タンマツ</t>
    </rPh>
    <rPh sb="7" eb="8">
      <t>モド</t>
    </rPh>
    <phoneticPr fontId="1"/>
  </si>
  <si>
    <t>diff /etc{~,}/pam.d/su</t>
    <phoneticPr fontId="1"/>
  </si>
  <si>
    <t>diff /etc{~,}/pam.d/login</t>
    <phoneticPr fontId="1"/>
  </si>
  <si>
    <t>diff /etc{~,}/pam.d/password-auth</t>
    <phoneticPr fontId="1"/>
  </si>
  <si>
    <t>i_peer=$i_PEER_BOND1_IP; [ "$i_DGW_DEV" = "bond1" ] &amp;&amp; i_peer=$i_PEER_BOND0_IP</t>
    <phoneticPr fontId="1"/>
  </si>
  <si>
    <t>curl -O http://yum.oracle.com/repo/OracleLinux/OL8/developer/EPEL/x86_64/getPackage/python3-pathspec-0.6.0-1.el8.noarch.rpm</t>
  </si>
  <si>
    <t>curl -O http://yum.oracle.com/repo/OracleLinux/OL8/developer/EPEL/x86_64/getPackage/yamllint-1.26.0-1.el8.noarch.rpm</t>
  </si>
  <si>
    <t xml:space="preserve"> vim-ansible \</t>
    <phoneticPr fontId="1"/>
  </si>
  <si>
    <t>default via 10.28.88.5</t>
    <phoneticPr fontId="1"/>
  </si>
  <si>
    <t xml:space="preserve">firewall: </t>
    <phoneticPr fontId="1"/>
  </si>
  <si>
    <t>on</t>
    <phoneticPr fontId="1"/>
  </si>
  <si>
    <t>※ 「on」または「off」を想定</t>
    <rPh sb="15" eb="17">
      <t>ソウテイ</t>
    </rPh>
    <phoneticPr fontId="1"/>
  </si>
  <si>
    <t xml:space="preserve">admin MFA: </t>
    <phoneticPr fontId="1"/>
  </si>
  <si>
    <t xml:space="preserve">user MFA: </t>
    <phoneticPr fontId="1"/>
  </si>
  <si>
    <t>※ 「A」「B」「C」「D」「E」「F」のどれかをを想定</t>
    <rPh sb="26" eb="28">
      <t>ソウテイ</t>
    </rPh>
    <phoneticPr fontId="1"/>
  </si>
  <si>
    <t>198.51.100.101</t>
    <phoneticPr fontId="1"/>
  </si>
  <si>
    <t>198.51.100.102</t>
    <phoneticPr fontId="1"/>
  </si>
  <si>
    <t>IPADDR=$i_DIR_IP</t>
    <phoneticPr fontId="1"/>
  </si>
  <si>
    <t>※ TypeD,E,Fでは「198.51.100.201」推奨、「/24」推奨</t>
    <rPh sb="29" eb="31">
      <t>スイショウ</t>
    </rPh>
    <rPh sb="37" eb="39">
      <t>スイショウ</t>
    </rPh>
    <phoneticPr fontId="1"/>
  </si>
  <si>
    <t>※ TypeA,B,Cでは利用しない。問題がなければ固定、「/24」推奨</t>
    <rPh sb="13" eb="15">
      <t>リヨウ</t>
    </rPh>
    <rPh sb="19" eb="21">
      <t>モンダイ</t>
    </rPh>
    <rPh sb="26" eb="28">
      <t>コテイ</t>
    </rPh>
    <rPh sb="34" eb="36">
      <t>スイショウ</t>
    </rPh>
    <phoneticPr fontId="1"/>
  </si>
  <si>
    <t>※ TypeD,E,Fでは「198.51.100.202」推奨、「/24」推奨</t>
    <rPh sb="29" eb="31">
      <t>スイショウ</t>
    </rPh>
    <rPh sb="37" eb="39">
      <t>スイショウ</t>
    </rPh>
    <phoneticPr fontId="1"/>
  </si>
  <si>
    <t>&lt; /dev/urandom tr -dc '?!#$%;,./&lt;&gt;A-Z-a-z-0-9 ' | head -c${1:-100} | sed -e 's/^ *//' -e 's/ *$//' | tee /root/.pp;echo</t>
    <phoneticPr fontId="1"/>
  </si>
  <si>
    <t># root パスワード生成（何度か実行して、適切な１つを選ぶ。大文字、小文字、数字、記号が全種類含まれていること）</t>
    <rPh sb="23" eb="25">
      <t>テキセツ</t>
    </rPh>
    <rPh sb="32" eb="35">
      <t>オオモジ</t>
    </rPh>
    <rPh sb="36" eb="39">
      <t>コモジ</t>
    </rPh>
    <rPh sb="40" eb="42">
      <t>スウジ</t>
    </rPh>
    <rPh sb="43" eb="45">
      <t>キゴウ</t>
    </rPh>
    <rPh sb="46" eb="47">
      <t>ゼン</t>
    </rPh>
    <rPh sb="47" eb="49">
      <t>シュルイ</t>
    </rPh>
    <rPh sb="49" eb="50">
      <t>フク</t>
    </rPh>
    <phoneticPr fontId="1"/>
  </si>
  <si>
    <t>※ この3ファイルは紛失しても、構築手順に沿って実行すれば再作成可能（作成日履歴などに多少の違いはあるが、機能的には全く同じものが作成できる）</t>
    <rPh sb="10" eb="12">
      <t>フンシツ</t>
    </rPh>
    <rPh sb="16" eb="18">
      <t>コウチク</t>
    </rPh>
    <rPh sb="18" eb="20">
      <t>テジュン</t>
    </rPh>
    <rPh sb="21" eb="22">
      <t>ソ</t>
    </rPh>
    <rPh sb="24" eb="26">
      <t>ジッコウ</t>
    </rPh>
    <rPh sb="29" eb="32">
      <t>サイサクセイ</t>
    </rPh>
    <rPh sb="32" eb="34">
      <t>カノウ</t>
    </rPh>
    <rPh sb="35" eb="38">
      <t>サクセイビ</t>
    </rPh>
    <rPh sb="38" eb="40">
      <t>リレキ</t>
    </rPh>
    <rPh sb="43" eb="45">
      <t>タショウ</t>
    </rPh>
    <rPh sb="46" eb="47">
      <t>チガ</t>
    </rPh>
    <rPh sb="53" eb="56">
      <t>キノウテキ</t>
    </rPh>
    <rPh sb="58" eb="59">
      <t>マッタ</t>
    </rPh>
    <rPh sb="60" eb="61">
      <t>オナ</t>
    </rPh>
    <rPh sb="65" eb="67">
      <t>サクセイ</t>
    </rPh>
    <phoneticPr fontId="1"/>
  </si>
  <si>
    <t>sudo sort /etc/shadow</t>
    <phoneticPr fontId="1"/>
  </si>
  <si>
    <t>[ol8_developer]</t>
  </si>
  <si>
    <t>name=Oracle Linux 8 Development Packages ($basearch)</t>
  </si>
  <si>
    <t>[ol8_developer_EPEL]</t>
  </si>
  <si>
    <t>name=Oracle Linux $releasever EPEL Packages for Development ($basearch)</t>
  </si>
  <si>
    <t>chkconfig --list</t>
  </si>
  <si>
    <t>Note: This output shows SysV services only and does not include native</t>
  </si>
  <si>
    <t xml:space="preserve">      systemd services. SysV configuration data might be overridden by native</t>
  </si>
  <si>
    <t xml:space="preserve">      systemd configuration.</t>
  </si>
  <si>
    <t xml:space="preserve">      If you want to list systemd services use 'systemctl list-unit-files'.</t>
  </si>
  <si>
    <t xml:space="preserve">      To see services enabled on particular target use</t>
  </si>
  <si>
    <t xml:space="preserve">      'systemctl list-dependencies [target]'.</t>
  </si>
  <si>
    <t>network         0:off   1:off   2:on    3:on    4:on    5:on    6:off</t>
  </si>
  <si>
    <t>curl -O http://yum.oracle.com/repo/OracleLinux/OL8/developer/EPEL/x86_64/getPackage/stress-1.0.4-24.el8.x86_64.rpm</t>
  </si>
  <si>
    <t>curl -O http://yum.oracle.com/repo/OracleLinux/OL8/developer/EPEL/x86_64/getPackage/libbsd-0.9.1-4.el8.x86_64.rpm</t>
  </si>
  <si>
    <t>curl -O http://yum.oracle.com/repo/OracleLinux/OL8/developer/EPEL/x86_64/getPackage/stress-ng-0.12.04-1.el8.x86_64.rpm</t>
  </si>
  <si>
    <t>curl -O http://yum.oracle.com/repo/OracleLinux/OL8/developer/EPEL/x86_64/getPackage/screen-4.6.2-10.el8.x86_64.rpm</t>
  </si>
  <si>
    <t>curl -O http://yum.oracle.com/repo/OracleLinux/OL8/developer/EPEL/x86_64/getPackage/swatch-3.2.3-28.el8.1.noarch.rpm</t>
  </si>
  <si>
    <t>curl -O http://yum.oracle.com/repo/OracleLinux/OL8/developer/EPEL/x86_64/getPackage/munin-2.0.66-1.el8.noarch.rpm</t>
  </si>
  <si>
    <t>curl -O http://yum.oracle.com/repo/OracleLinux/OL8/developer/EPEL/x86_64/getPackage/munin-apache-2.0.66-1.el8.noarch.rpm</t>
  </si>
  <si>
    <t>curl -O http://yum.oracle.com/repo/OracleLinux/OL8/developer/EPEL/x86_64/getPackage/munin-cgi-2.0.66-1.el8.noarch.rpm</t>
  </si>
  <si>
    <t>curl -O http://yum.oracle.com/repo/OracleLinux/OL8/developer/EPEL/x86_64/getPackage/munin-common-2.0.66-1.el8.noarch.rpm</t>
  </si>
  <si>
    <t>curl -O http://yum.oracle.com/repo/OracleLinux/OL8/developer/EPEL/x86_64/getPackage/munin-node-2.0.66-1.el8.noarch.rpm</t>
  </si>
  <si>
    <t>curl -O http://yum.oracle.com/repo/OracleLinux/OL8/developer/EPEL/x86_64/getPackage/perl-Cache-Cache-1.08-15.el8.noarch.rpm</t>
  </si>
  <si>
    <t>curl -O http://yum.oracle.com/repo/OracleLinux/OL8/developer/EPEL/x86_64/getPackage/perl-CGI-Fast-2.15-3.el8.noarch.rpm</t>
  </si>
  <si>
    <t>curl -O http://yum.oracle.com/repo/OracleLinux/OL8/developer/EPEL/x86_64/getPackage/perl-Crypt-DES-2.07-19.1.el8.x86_64.rpm</t>
  </si>
  <si>
    <t>curl -O http://yum.oracle.com/repo/OracleLinux/OL8/developer/EPEL/x86_64/getPackage/perl-Email-Date-Format-1.005-11.el8.noarch.rpm</t>
  </si>
  <si>
    <t>curl -O http://yum.oracle.com/repo/OracleLinux/OL8/developer/EPEL/x86_64/getPackage/perl-HTML-Template-2.97-10.el8.noarch.rpm</t>
  </si>
  <si>
    <t>curl -O http://yum.oracle.com/repo/OracleLinux/OL8/developer/EPEL/x86_64/getPackage/perl-IPC-ShareLite-0.17-30.el8.x86_64.rpm</t>
  </si>
  <si>
    <t>curl -O http://yum.oracle.com/repo/OracleLinux/OL8/developer/EPEL/x86_64/getPackage/perl-Log-Dispatch-2.68-1.el8.noarch.rpm</t>
  </si>
  <si>
    <t>curl -O http://yum.oracle.com/repo/OracleLinux/OL8/developer/EPEL/x86_64/getPackage/perl-Log-Dispatch-FileRotate-1.36-1.el8.noarch.rpm</t>
  </si>
  <si>
    <t>curl -O http://yum.oracle.com/repo/OracleLinux/OL8/developer/EPEL/x86_64/getPackage/perl-Log-Log4perl-1.50-1.el8.noarch.rpm</t>
  </si>
  <si>
    <t>curl -O http://yum.oracle.com/repo/OracleLinux/OL8/developer/EPEL/x86_64/getPackage/perl-Mail-Sendmail-0.80-4.el8.noarch.rpm</t>
  </si>
  <si>
    <t>curl -O http://yum.oracle.com/repo/OracleLinux/OL8/developer/EPEL/x86_64/getPackage/perl-MIME-Lite-3.030-16.el8.noarch.rpm</t>
  </si>
  <si>
    <t>curl -O http://yum.oracle.com/repo/OracleLinux/OL8/developer/EPEL/x86_64/getPackage/perl-Net-CIDR-0.20-1.el8.noarch.rpm</t>
  </si>
  <si>
    <t>curl -O http://yum.oracle.com/repo/OracleLinux/OL8/developer/EPEL/x86_64/getPackage/perl-Net-SNMP-6.0.1-25.el8.1.noarch.rpm</t>
  </si>
  <si>
    <t>curl -O http://yum.oracle.com/repo/OracleLinux/OL8/codeready/builder/x86_64/getPackage/perl-B-Hooks-EndOfScope-0.21-6.el8.noarch.rpm</t>
  </si>
  <si>
    <t>curl -O http://yum.oracle.com/repo/OracleLinux/OL8/codeready/builder/x86_64/getPackage/perl-Class-Data-Inheritable-0.08-27.el8.noarch.rpm</t>
  </si>
  <si>
    <t>curl -O http://yum.oracle.com/repo/OracleLinux/OL8/codeready/builder/x86_64/getPackage/perl-Class-Method-Modifiers-2.12-8.el8.noarch.rpm</t>
  </si>
  <si>
    <t>curl -O http://yum.oracle.com/repo/OracleLinux/OL8/codeready/builder/x86_64/getPackage/perl-Class-Singleton-1.5-9.el8.noarch.rpm</t>
  </si>
  <si>
    <t>curl -O http://yum.oracle.com/repo/OracleLinux/OL8/codeready/builder/x86_64/getPackage/perl-Date-ISO8601-0.005-2.el8.noarch.rpm</t>
  </si>
  <si>
    <t>curl -O http://yum.oracle.com/repo/OracleLinux/OL8/codeready/builder/x86_64/getPackage/perl-DateTime-1.50-1.el8.x86_64.rpm</t>
  </si>
  <si>
    <t>curl -O http://yum.oracle.com/repo/OracleLinux/OL8/codeready/builder/x86_64/getPackage/perl-DateTime-Locale-1.17-2.el8.noarch.rpm</t>
  </si>
  <si>
    <t>curl -O http://yum.oracle.com/repo/OracleLinux/OL8/codeready/builder/x86_64/getPackage/perl-DateTime-TimeZone-2.19-1.el8.noarch.rpm</t>
  </si>
  <si>
    <t>curl -O http://yum.oracle.com/repo/OracleLinux/OL8/codeready/builder/x86_64/getPackage/perl-DateTime-TimeZone-SystemV-0.010-3.el8.noarch.rpm</t>
  </si>
  <si>
    <t>curl -O http://yum.oracle.com/repo/OracleLinux/OL8/codeready/builder/x86_64/getPackage/perl-DateTime-TimeZone-Tzfile-0.011-3.el8.noarch.rpm</t>
  </si>
  <si>
    <t>curl -O http://yum.oracle.com/repo/OracleLinux/OL8/codeready/builder/x86_64/getPackage/perl-Devel-CallChecker-0.008-3.el8.x86_64.rpm</t>
  </si>
  <si>
    <t>curl -O http://yum.oracle.com/repo/OracleLinux/OL8/codeready/builder/x86_64/getPackage/perl-Devel-Caller-2.06-15.el8.x86_64.rpm</t>
  </si>
  <si>
    <t>curl -O http://yum.oracle.com/repo/OracleLinux/OL8/codeready/builder/x86_64/getPackage/perl-Devel-GlobalDestruction-0.14-5.el8.noarch.rpm</t>
  </si>
  <si>
    <t>curl -O http://yum.oracle.com/repo/OracleLinux/OL8/codeready/builder/x86_64/getPackage/perl-Devel-LexAlias-0.05-16.el8.x86_64.rpm</t>
  </si>
  <si>
    <t>curl -O http://yum.oracle.com/repo/OracleLinux/OL8/codeready/builder/x86_64/getPackage/perl-Devel-StackTrace-2.03-2.el8.noarch.rpm</t>
  </si>
  <si>
    <t>curl -O http://yum.oracle.com/repo/OracleLinux/OL8/codeready/builder/x86_64/getPackage/perl-Digest-SHA1-2.13-23.el8.x86_64.rpm</t>
  </si>
  <si>
    <t>curl -O http://yum.oracle.com/repo/OracleLinux/OL8/codeready/builder/x86_64/getPackage/perl-Dist-CheckConflicts-0.11-11.el8.noarch.rpm</t>
  </si>
  <si>
    <t>curl -O http://yum.oracle.com/repo/OracleLinux/OL8/codeready/builder/x86_64/getPackage/perl-DynaLoader-Functions-0.003-2.el8.noarch.rpm</t>
  </si>
  <si>
    <t>curl -O http://yum.oracle.com/repo/OracleLinux/OL8/codeready/builder/x86_64/getPackage/perl-Eval-Closure-0.14-5.el8.noarch.rpm</t>
  </si>
  <si>
    <t>curl -O http://yum.oracle.com/repo/OracleLinux/OL8/codeready/builder/x86_64/getPackage/perl-Exception-Class-1.44-2.el8.noarch.rpm</t>
  </si>
  <si>
    <t>curl -O http://yum.oracle.com/repo/OracleLinux/OL8/codeready/builder/x86_64/getPackage/perl-File-Copy-Recursive-0.40-3.el8.noarch.rpm</t>
  </si>
  <si>
    <t>curl -O http://yum.oracle.com/repo/OracleLinux/OL8/codeready/builder/x86_64/getPackage/perl-MIME-Types-2.17-3.el8.noarch.rpm</t>
  </si>
  <si>
    <t>curl -O http://yum.oracle.com/repo/OracleLinux/OL8/codeready/builder/x86_64/getPackage/perl-Module-Implementation-0.09-15.el8.noarch.rpm</t>
  </si>
  <si>
    <t>curl -O http://yum.oracle.com/repo/OracleLinux/OL8/codeready/builder/x86_64/getPackage/perl-namespace-autoclean-0.28-10.el8.noarch.rpm</t>
  </si>
  <si>
    <t>curl -O http://yum.oracle.com/repo/OracleLinux/OL8/codeready/builder/x86_64/getPackage/perl-namespace-clean-0.27-7.el8.noarch.rpm</t>
  </si>
  <si>
    <t>curl -O http://yum.oracle.com/repo/OracleLinux/OL8/codeready/builder/x86_64/getPackage/perl-Package-Stash-0.37-9.el8.noarch.rpm</t>
  </si>
  <si>
    <t>curl -O http://yum.oracle.com/repo/OracleLinux/OL8/codeready/builder/x86_64/getPackage/perl-Package-Stash-XS-0.28-17.el8.x86_64.rpm</t>
  </si>
  <si>
    <t>curl -O http://yum.oracle.com/repo/OracleLinux/OL8/codeready/builder/x86_64/getPackage/perl-PadWalker-2.3-2.el8.x86_64.rpm</t>
  </si>
  <si>
    <t>curl -O http://yum.oracle.com/repo/OracleLinux/OL8/codeready/builder/x86_64/getPackage/perl-Params-Classify-0.015-2.el8.x86_64.rpm</t>
  </si>
  <si>
    <t>curl -O http://yum.oracle.com/repo/OracleLinux/OL8/codeready/builder/x86_64/getPackage/perl-Params-Validate-1.29-5.el8.x86_64.rpm</t>
  </si>
  <si>
    <t>curl -O http://yum.oracle.com/repo/OracleLinux/OL8/codeready/builder/x86_64/getPackage/perl-Params-ValidationCompiler-0.27-1.el8.noarch.rpm</t>
  </si>
  <si>
    <t>curl -O http://yum.oracle.com/repo/OracleLinux/OL8/codeready/builder/x86_64/getPackage/perl-Ref-Util-0.203-4.el8.noarch.rpm</t>
  </si>
  <si>
    <t>curl -O http://yum.oracle.com/repo/OracleLinux/OL8/codeready/builder/x86_64/getPackage/perl-Ref-Util-XS-0.117-2.el8.x86_64.rpm</t>
  </si>
  <si>
    <t>curl -O http://yum.oracle.com/repo/OracleLinux/OL8/codeready/builder/x86_64/getPackage/perl-Role-Tiny-2.000006-2.el8.noarch.rpm</t>
  </si>
  <si>
    <t>curl -O http://yum.oracle.com/repo/OracleLinux/OL8/codeready/builder/x86_64/getPackage/perl-Specio-0.42-2.el8.noarch.rpm</t>
  </si>
  <si>
    <t>curl -O http://yum.oracle.com/repo/OracleLinux/OL8/codeready/builder/x86_64/getPackage/perl-Sub-Exporter-Progressive-0.001013-5.el8.noarch.rpm</t>
  </si>
  <si>
    <t>curl -O http://yum.oracle.com/repo/OracleLinux/OL8/codeready/builder/x86_64/getPackage/perl-Sub-Identify-0.14-6.el8.x86_64.rpm</t>
  </si>
  <si>
    <t>curl -O http://yum.oracle.com/repo/OracleLinux/OL8/codeready/builder/x86_64/getPackage/perl-Taint-Runtime-0.03-32.el8.x86_64.rpm</t>
  </si>
  <si>
    <t>curl -O http://yum.oracle.com/repo/OracleLinux/OL8/codeready/builder/x86_64/getPackage/perltidy-20180220-1.el8.noarch.rpm</t>
  </si>
  <si>
    <t>curl -O http://yum.oracle.com/repo/OracleLinux/OL8/codeready/builder/x86_64/getPackage/perl-Variable-Magic-0.62-3.el8.x86_64.rpm</t>
  </si>
  <si>
    <t>※ 出力があれば、おそらくそのファイルは壊れている。</t>
    <rPh sb="2" eb="4">
      <t>シュツリョク</t>
    </rPh>
    <rPh sb="20" eb="21">
      <t>コワ</t>
    </rPh>
    <phoneticPr fontId="1"/>
  </si>
  <si>
    <t xml:space="preserve"> stress \</t>
    <phoneticPr fontId="1"/>
  </si>
  <si>
    <t xml:space="preserve"> stress-ng \</t>
    <phoneticPr fontId="1"/>
  </si>
  <si>
    <t xml:space="preserve"> screen \</t>
    <phoneticPr fontId="1"/>
  </si>
  <si>
    <t xml:space="preserve"> swatch \</t>
    <phoneticPr fontId="1"/>
  </si>
  <si>
    <t>sudo dnf -y install \</t>
    <phoneticPr fontId="1"/>
  </si>
  <si>
    <t xml:space="preserve"> munin \</t>
    <phoneticPr fontId="1"/>
  </si>
  <si>
    <t xml:space="preserve"> munin-cgi \</t>
    <phoneticPr fontId="1"/>
  </si>
  <si>
    <t>baseurl=https://yum$ociregion.oracle.com/repo/OracleLinux/OL8/developer/$basearch/</t>
    <phoneticPr fontId="1"/>
  </si>
  <si>
    <t>baseurl=https://yum$ociregion.oracle.com/repo/OracleLinux/OL8/developer/EPEL/$basearch/</t>
    <phoneticPr fontId="1"/>
  </si>
  <si>
    <t>curl -O http://yum.oracle.com/repo/OracleLinux/OL8/developer/EPEL/x86_64/getPackage/nmon-16m-1.el8.x86_64.rpm</t>
    <phoneticPr fontId="1"/>
  </si>
  <si>
    <t>curl -O http://yum.oracle.com/repo/OracleLinux/OL8/developer/EPEL/x86_64/getPackage/pg_top-4.0.0-1.el8.x86_64.rpm</t>
    <phoneticPr fontId="1"/>
  </si>
  <si>
    <t xml:space="preserve"> nmon \</t>
    <phoneticPr fontId="1"/>
  </si>
  <si>
    <t xml:space="preserve"> pg_top \</t>
    <phoneticPr fontId="1"/>
  </si>
  <si>
    <t xml:space="preserve"> munin                          noarch 2.0.66-1.el8                              o8-local           174 k</t>
  </si>
  <si>
    <t xml:space="preserve"> munin-cgi                      noarch 2.0.66-1.el8                              o8-local            34 k</t>
  </si>
  <si>
    <t xml:space="preserve"> nmon                           x86_64 16m-1.el8                                 o8-local            80 k</t>
  </si>
  <si>
    <t xml:space="preserve"> pg_top                         x86_64 4.0.0-1.el8                               o8-local            55 k</t>
  </si>
  <si>
    <t xml:space="preserve"> screen                         x86_64 4.6.2-10.el8                              o8-local           582 k</t>
  </si>
  <si>
    <t xml:space="preserve"> stress                         x86_64 1.0.4-24.el8                              o8-local            40 k</t>
  </si>
  <si>
    <t xml:space="preserve"> stress-ng                      x86_64 0.12.04-1.el8                             o8-local           1.7 M</t>
  </si>
  <si>
    <t xml:space="preserve"> swatch                         noarch 3.2.3-28.el8.1                            o8-local            54 k</t>
  </si>
  <si>
    <t xml:space="preserve"> yamllint                       noarch 1.26.0-1.el8                              o8-local            82 k</t>
  </si>
  <si>
    <t xml:space="preserve"> Judy                           x86_64 1.0.5-18.module+el8.1.0+5402+691bd77e     o8-media-AppStream 131 k</t>
  </si>
  <si>
    <t xml:space="preserve"> conntrack-tools                x86_64 1.4.4-10.el8                              o8-media-BaseOS    205 k</t>
  </si>
  <si>
    <t xml:space="preserve"> libatomic                      x86_64 8.3.1-5.1.0.1.el8                         o8-media-BaseOS     29 k</t>
  </si>
  <si>
    <t xml:space="preserve"> libbsd                         x86_64 0.9.1-4.el8                               o8-local           107 k</t>
  </si>
  <si>
    <t xml:space="preserve"> libnetfilter_cthelper          x86_64 1.0.0-15.el8                              o8-media-BaseOS     24 k</t>
  </si>
  <si>
    <t xml:space="preserve"> libnetfilter_cttimeout         x86_64 1.0.0-11.el8                              o8-media-BaseOS     24 k</t>
  </si>
  <si>
    <t xml:space="preserve"> libnetfilter_queue             x86_64 1.0.4-3.el8                               o8-media-BaseOS     31 k</t>
  </si>
  <si>
    <t xml:space="preserve"> mod_fcgid                      x86_64 2.3.9-16.el8                              o8-media-AppStream  86 k</t>
  </si>
  <si>
    <t xml:space="preserve"> munin-apache                   noarch 2.0.66-1.el8                              o8-local            33 k</t>
  </si>
  <si>
    <t xml:space="preserve"> munin-common                   noarch 2.0.66-1.el8                              o8-local           111 k</t>
  </si>
  <si>
    <t xml:space="preserve"> munin-node                     noarch 2.0.66-1.el8                              o8-local           474 k</t>
  </si>
  <si>
    <t xml:space="preserve"> nginx-filesystem               noarch 1:1.14.1-9.0.1.module+el8.0.0+5347+9282027e</t>
  </si>
  <si>
    <t xml:space="preserve">                                                                                 o8-media-AppStream  25 k</t>
  </si>
  <si>
    <t xml:space="preserve"> perl-Authen-SASL               noarch 2.16-13.el8                               o8-media-AppStream  57 k</t>
  </si>
  <si>
    <t xml:space="preserve"> perl-B-Hooks-EndOfScope        noarch 0.21-6.el8                                o8-local            42 k</t>
  </si>
  <si>
    <t xml:space="preserve"> perl-Bit-Vector                x86_64 7.4-11.el8                                o8-media-AppStream 171 k</t>
  </si>
  <si>
    <t xml:space="preserve"> perl-CGI                       noarch 4.38-2.el8                                o8-media-AppStream 208 k</t>
  </si>
  <si>
    <t xml:space="preserve"> perl-CGI-Fast                  noarch 2.15-3.el8                                o8-local            21 k</t>
  </si>
  <si>
    <t xml:space="preserve"> perl-Cache-Cache               noarch 1.08-15.el8                               o8-local            86 k</t>
  </si>
  <si>
    <t xml:space="preserve"> perl-Carp-Clan                 noarch 6.06-6.el8                                o8-media-AppStream  32 k</t>
  </si>
  <si>
    <t xml:space="preserve"> perl-Class-Data-Inheritable    noarch 0.08-27.el8                               o8-local            17 k</t>
  </si>
  <si>
    <t xml:space="preserve"> perl-Class-Inspector           noarch 1.32-2.el8                                o8-media-AppStream  37 k</t>
  </si>
  <si>
    <t xml:space="preserve"> perl-Class-Method-Modifiers    noarch 2.12-8.el8                                o8-local            49 k</t>
  </si>
  <si>
    <t xml:space="preserve"> perl-Class-Singleton           noarch 1.5-9.el8                                 o8-local            23 k</t>
  </si>
  <si>
    <t xml:space="preserve"> perl-Compress-Raw-Bzip2        x86_64 2.081-1.el8                               o8-media-BaseOS     40 k</t>
  </si>
  <si>
    <t xml:space="preserve"> perl-Compress-Raw-Zlib         x86_64 2.081-1.el8                               o8-media-BaseOS     68 k</t>
  </si>
  <si>
    <t xml:space="preserve"> perl-Convert-ASN1              noarch 0.27-17.el8                               o8-media-AppStream  60 k</t>
  </si>
  <si>
    <t xml:space="preserve"> perl-Crypt-DES                 x86_64 2.07-19.1.el8                             o8-local            27 k</t>
  </si>
  <si>
    <t xml:space="preserve"> perl-DBD-Pg                    x86_64 3.7.4-4.module+el8.3.0+7675+2476f418      o8-media-AppStream 215 k</t>
  </si>
  <si>
    <t xml:space="preserve"> perl-DBI                       x86_64 1.641-3.module+el8.3.0+7665+79fef143      o8-media-AppStream 740 k</t>
  </si>
  <si>
    <t xml:space="preserve"> perl-Data-Dump                 noarch 1.23-7.module+el8.3.0+7692+542c56f9       o8-media-AppStream  37 k</t>
  </si>
  <si>
    <t xml:space="preserve"> perl-Data-OptList              noarch 0.110-6.el8                               o8-media-AppStream  31 k</t>
  </si>
  <si>
    <t xml:space="preserve"> perl-Date-Calc                 noarch 6.4-9.el8                                 o8-media-AppStream 212 k</t>
  </si>
  <si>
    <t xml:space="preserve"> perl-Date-ISO8601              noarch 0.005-2.el8                               o8-local            23 k</t>
  </si>
  <si>
    <t xml:space="preserve"> perl-DateTime                  x86_64 2:1.50-1.el8                              o8-local           147 k</t>
  </si>
  <si>
    <t xml:space="preserve"> perl-DateTime-Locale           noarch 1.17-2.el8                                o8-local           2.5 M</t>
  </si>
  <si>
    <t xml:space="preserve"> perl-DateTime-TimeZone         noarch 2.19-1.el8                                o8-local           419 k</t>
  </si>
  <si>
    <t xml:space="preserve"> perl-DateTime-TimeZone-SystemV noarch 0.010-3.el8                               o8-local            27 k</t>
  </si>
  <si>
    <t xml:space="preserve"> perl-DateTime-TimeZone-Tzfile  noarch 0.011-3.el8                               o8-local            23 k</t>
  </si>
  <si>
    <t xml:space="preserve"> perl-Devel-CallChecker         x86_64 0.008-3.el8                               o8-local            26 k</t>
  </si>
  <si>
    <t xml:space="preserve"> perl-Devel-Caller              x86_64 2.06-15.el8                               o8-local            23 k</t>
  </si>
  <si>
    <t xml:space="preserve"> perl-Devel-GlobalDestruction   noarch 0.14-5.el8                                o8-local            24 k</t>
  </si>
  <si>
    <t xml:space="preserve"> perl-Devel-LexAlias            x86_64 0.05-16.el8                               o8-local            20 k</t>
  </si>
  <si>
    <t xml:space="preserve"> perl-Devel-StackTrace          noarch 1:2.03-2.el8                              o8-local            35 k</t>
  </si>
  <si>
    <t xml:space="preserve"> perl-Digest-HMAC               noarch 1.03-17.module+el8.3.0+7692+542c56f9      o8-media-AppStream  20 k</t>
  </si>
  <si>
    <t xml:space="preserve"> perl-Digest-SHA                x86_64 1:6.02-1.el8                              o8-media-AppStream  66 k</t>
  </si>
  <si>
    <t xml:space="preserve"> perl-Digest-SHA1               x86_64 2.13-23.el8                               o8-local            57 k</t>
  </si>
  <si>
    <t xml:space="preserve"> perl-Dist-CheckConflicts       noarch 0.11-11.el8                               o8-local            27 k</t>
  </si>
  <si>
    <t xml:space="preserve"> perl-DynaLoader-Functions      noarch 0.003-2.el8                               o8-local            21 k</t>
  </si>
  <si>
    <t xml:space="preserve"> perl-Email-Date-Format         noarch 1.005-11.el8                              o8-local            22 k</t>
  </si>
  <si>
    <t xml:space="preserve"> perl-Encode-Locale             noarch 1.05-10.module+el8.3.0+7692+542c56f9      o8-media-AppStream  22 k</t>
  </si>
  <si>
    <t xml:space="preserve"> perl-Eval-Closure              noarch 0.14-5.el8                                o8-local            28 k</t>
  </si>
  <si>
    <t xml:space="preserve"> perl-Exception-Class           noarch 1.44-2.el8                                o8-local            50 k</t>
  </si>
  <si>
    <t xml:space="preserve"> perl-FCGI                      x86_64 1:0.78-11.module+el8.1.0+5423+06ba8c9c    o8-media-AppStream  49 k</t>
  </si>
  <si>
    <t xml:space="preserve"> perl-File-Copy-Recursive       noarch 0.40-3.el8                                o8-local            29 k</t>
  </si>
  <si>
    <t xml:space="preserve"> perl-File-Listing              noarch 6.04-17.module+el8.3.0+7692+542c56f9      o8-media-AppStream  18 k</t>
  </si>
  <si>
    <t xml:space="preserve"> perl-File-ShareDir             noarch 1.104-3.el8                               o8-media-AppStream  29 k</t>
  </si>
  <si>
    <t xml:space="preserve"> perl-GSSAPI                    x86_64 0.28-23.el8                               o8-media-AppStream  63 k</t>
  </si>
  <si>
    <t xml:space="preserve"> perl-HTML-Parser               x86_64 3.72-15.module+el8.3.0+7692+542c56f9      o8-media-AppStream 119 k</t>
  </si>
  <si>
    <t xml:space="preserve"> perl-HTML-Tagset               noarch 3.20-34.module+el8.3.0+7692+542c56f9      o8-media-AppStream  24 k</t>
  </si>
  <si>
    <t xml:space="preserve"> perl-HTML-Template             noarch 2.97-10.el8                               o8-local            82 k</t>
  </si>
  <si>
    <t xml:space="preserve"> perl-HTTP-Cookies              noarch 6.04-2.module+el8.3.0+7692+542c56f9       o8-media-AppStream  39 k</t>
  </si>
  <si>
    <t xml:space="preserve"> perl-HTTP-Date                 noarch 6.02-19.module+el8.3.0+7692+542c56f9      o8-media-AppStream  19 k</t>
  </si>
  <si>
    <t xml:space="preserve"> perl-HTTP-Message              noarch 6.18-1.module+el8.3.0+7692+542c56f9       o8-media-AppStream 100 k</t>
  </si>
  <si>
    <t xml:space="preserve"> perl-HTTP-Negotiate            noarch 6.01-19.module+el8.3.0+7692+542c56f9      o8-media-AppStream  22 k</t>
  </si>
  <si>
    <t xml:space="preserve"> perl-IO-Compress               noarch 2.081-1.el8                               o8-media-BaseOS    258 k</t>
  </si>
  <si>
    <t xml:space="preserve"> perl-IO-HTML                   noarch 1.001-11.module+el8.3.0+7692+542c56f9     o8-media-AppStream  28 k</t>
  </si>
  <si>
    <t xml:space="preserve"> perl-IO-Multiplex              noarch 1.16-9.el8                                o8-media-AppStream  31 k</t>
  </si>
  <si>
    <t xml:space="preserve"> perl-IO-Socket-INET6           noarch 2.72-12.el8                               o8-media-AppStream  33 k</t>
  </si>
  <si>
    <t xml:space="preserve"> perl-IPC-ShareLite             x86_64 0.17-30.el8                               o8-local            37 k</t>
  </si>
  <si>
    <t xml:space="preserve"> perl-IPC-SysV                  x86_64 2.07-397.el8                              o8-media-AppStream  43 k</t>
  </si>
  <si>
    <t xml:space="preserve"> perl-JSON                      noarch 2.97.001-2.el8                            o8-media-AppStream  96 k</t>
  </si>
  <si>
    <t xml:space="preserve"> perl-LDAP                      noarch 1:0.66-7.el8                              o8-media-AppStream 386 k</t>
  </si>
  <si>
    <t xml:space="preserve"> perl-LWP-MediaTypes            noarch 6.02-15.module+el8.3.0+7692+542c56f9      o8-media-AppStream  29 k</t>
  </si>
  <si>
    <t xml:space="preserve"> perl-Log-Dispatch              noarch 2.68-1.el8                                o8-local            92 k</t>
  </si>
  <si>
    <t xml:space="preserve"> perl-Log-Dispatch-FileRotate   noarch 1.36-1.el8                                o8-local            38 k</t>
  </si>
  <si>
    <t xml:space="preserve"> perl-Log-Log4perl              noarch 1.50-1.el8                                o8-local           376 k</t>
  </si>
  <si>
    <t xml:space="preserve"> perl-MIME-Lite                 noarch 3.030-16.el8                              o8-local           101 k</t>
  </si>
  <si>
    <t xml:space="preserve"> perl-MIME-Types                noarch 2.17-3.el8                                o8-local            77 k</t>
  </si>
  <si>
    <t xml:space="preserve"> perl-MRO-Compat                noarch 0.13-4.el8                                o8-media-AppStream  24 k</t>
  </si>
  <si>
    <t xml:space="preserve"> perl-Mail-Sender               noarch 1:0.903-7.el8                             o8-media-AppStream  57 k</t>
  </si>
  <si>
    <t xml:space="preserve"> perl-Mail-Sendmail             noarch 0.80-4.el8                                o8-local            41 k</t>
  </si>
  <si>
    <t xml:space="preserve"> perl-MailTools                 noarch 2.20-2.el8                                o8-media-AppStream 113 k</t>
  </si>
  <si>
    <t xml:space="preserve"> perl-Math-BigInt               noarch 1:1.9998.11-7.el8                         o8-media-BaseOS    196 k</t>
  </si>
  <si>
    <t xml:space="preserve"> perl-Math-BigRat               noarch 0.2614-1.el8                              o8-media-AppStream  40 k</t>
  </si>
  <si>
    <t xml:space="preserve"> perl-Math-Complex              noarch 1.59-416.el8                              o8-media-BaseOS    108 k</t>
  </si>
  <si>
    <t xml:space="preserve"> perl-Module-Implementation     noarch 0.09-15.el8                               o8-local            24 k</t>
  </si>
  <si>
    <t xml:space="preserve"> perl-Module-Runtime            noarch 0.016-2.el8                               o8-media-AppStream  26 k</t>
  </si>
  <si>
    <t xml:space="preserve"> perl-NTLM                      noarch 1.09-17.module+el8.3.0+7692+542c56f9      o8-media-AppStream  24 k</t>
  </si>
  <si>
    <t xml:space="preserve"> perl-Net-CIDR                  noarch 0.20-1.el8                                o8-local            25 k</t>
  </si>
  <si>
    <t xml:space="preserve"> perl-Net-HTTP                  noarch 6.17-2.module+el8.3.0+7692+542c56f9       o8-media-AppStream  43 k</t>
  </si>
  <si>
    <t xml:space="preserve"> perl-Net-SMTP-SSL              noarch 1.04-5.el8                                o8-media-AppStream  15 k</t>
  </si>
  <si>
    <t xml:space="preserve"> perl-Net-SNMP                  noarch 6.0.1-25.el8.1                            o8-local           108 k</t>
  </si>
  <si>
    <t xml:space="preserve"> perl-Net-Server                noarch 2.009-3.el8                               o8-media-AppStream 209 k</t>
  </si>
  <si>
    <t xml:space="preserve"> perl-Package-Generator         noarch 1.106-11.el8                              o8-media-AppStream  27 k</t>
  </si>
  <si>
    <t xml:space="preserve"> perl-Package-Stash             noarch 0.37-9.el8                                o8-local            42 k</t>
  </si>
  <si>
    <t xml:space="preserve"> perl-Package-Stash-XS          x86_64 0.28-17.el8                               o8-local            38 k</t>
  </si>
  <si>
    <t xml:space="preserve"> perl-PadWalker                 x86_64 2.3-2.el8                                 o8-local            31 k</t>
  </si>
  <si>
    <t xml:space="preserve"> perl-Params-Classify           x86_64 0.015-2.el8                               o8-local            36 k</t>
  </si>
  <si>
    <t xml:space="preserve"> perl-Params-Util               x86_64 1.07-22.el8                               o8-media-AppStream  44 k</t>
  </si>
  <si>
    <t xml:space="preserve"> perl-Params-Validate           x86_64 1.29-5.el8                                o8-local            80 k</t>
  </si>
  <si>
    <t xml:space="preserve"> perl-Params-ValidationCompiler noarch 0.27-1.el8                                o8-local            38 k</t>
  </si>
  <si>
    <t xml:space="preserve"> perl-Ref-Util                  noarch 0.203-4.el8                               o8-local            26 k</t>
  </si>
  <si>
    <t xml:space="preserve"> perl-Ref-Util-XS               x86_64 0.117-2.el8                               o8-local            26 k</t>
  </si>
  <si>
    <t xml:space="preserve"> perl-Role-Tiny                 noarch 2.000006-2.el8                            o8-local            29 k</t>
  </si>
  <si>
    <t xml:space="preserve"> perl-SelfLoader                noarch 1.23-416.el8                              o8-media-AppStream  82 k</t>
  </si>
  <si>
    <t xml:space="preserve"> perl-Socket6                   x86_64 0.28-6.el8                                o8-media-AppStream  36 k</t>
  </si>
  <si>
    <t xml:space="preserve"> perl-Specio                    noarch 0.42-2.el8                                o8-local           159 k</t>
  </si>
  <si>
    <t xml:space="preserve"> perl-Sub-Exporter              noarch 0.987-15.el8                              o8-media-AppStream  73 k</t>
  </si>
  <si>
    <t xml:space="preserve"> perl-Sub-Exporter-Progressive  noarch 0.001013-5.el8                            o8-local            25 k</t>
  </si>
  <si>
    <t xml:space="preserve"> perl-Sub-Identify              x86_64 0.14-6.el8                                o8-local            29 k</t>
  </si>
  <si>
    <t xml:space="preserve"> perl-Sub-Install               noarch 0.928-14.el8                              o8-media-AppStream  27 k</t>
  </si>
  <si>
    <t xml:space="preserve"> perl-Sys-Syslog                x86_64 0.35-397.el8                              o8-media-AppStream  50 k</t>
  </si>
  <si>
    <t xml:space="preserve"> perl-Taint-Runtime             x86_64 0.03-32.el8                               o8-local            28 k</t>
  </si>
  <si>
    <t xml:space="preserve"> perl-Text-Balanced             noarch 2.03-395.el8                              o8-media-AppStream  58 k</t>
  </si>
  <si>
    <t xml:space="preserve"> perl-Text-Soundex              x86_64 3.05-8.el8                                o8-media-AppStream  32 k</t>
  </si>
  <si>
    <t xml:space="preserve"> perl-Text-Unidecode            noarch 1.30-5.el8                                o8-media-AppStream 149 k</t>
  </si>
  <si>
    <t xml:space="preserve"> perl-Time-HiRes                x86_64 1.9758-1.el8                              o8-media-AppStream  61 k</t>
  </si>
  <si>
    <t xml:space="preserve"> perl-Try-Tiny                  noarch 0.30-7.module+el8.3.0+7692+542c56f9       o8-media-AppStream  45 k</t>
  </si>
  <si>
    <t xml:space="preserve"> perl-Variable-Magic            x86_64 0.62-3.el8                                o8-local            59 k</t>
  </si>
  <si>
    <t xml:space="preserve"> perl-WWW-RobotRules            noarch 6.02-18.module+el8.3.0+7692+542c56f9      o8-media-AppStream  23 k</t>
  </si>
  <si>
    <t xml:space="preserve"> perl-XML-LibXML                x86_64 1:2.0132-2.el8                            o8-media-AppStream 372 k</t>
  </si>
  <si>
    <t xml:space="preserve"> perl-XML-NamespaceSupport      noarch 1.12-4.el8                                o8-media-AppStream  30 k</t>
  </si>
  <si>
    <t xml:space="preserve"> perl-XML-SAX                   noarch 1.00-1.el8                                o8-media-AppStream  65 k</t>
  </si>
  <si>
    <t xml:space="preserve"> perl-XML-SAX-Base              noarch 1.09-4.el8                                o8-media-AppStream  35 k</t>
  </si>
  <si>
    <t xml:space="preserve"> perl-bignum                    noarch 0.49-2.el8                                o8-media-AppStream  43 k</t>
  </si>
  <si>
    <t xml:space="preserve"> perl-libwww-perl               noarch 6.34-1.module+el8.3.0+7692+542c56f9       o8-media-AppStream 212 k</t>
  </si>
  <si>
    <t xml:space="preserve"> perl-namespace-autoclean       noarch 0.28-10.el8                               o8-local            32 k</t>
  </si>
  <si>
    <t xml:space="preserve"> perl-namespace-clean           noarch 0.27-7.el8                                o8-local            37 k</t>
  </si>
  <si>
    <t xml:space="preserve"> perl-version                   x86_64 6:0.99.24-1.el8                           o8-media-AppStream  67 k</t>
  </si>
  <si>
    <t xml:space="preserve"> perltidy                       noarch 20180220-1.el8                            o8-local           428 k</t>
  </si>
  <si>
    <t xml:space="preserve"> python3-pathspec               noarch 0.6.0-1.el8                               o8-local            48 k</t>
  </si>
  <si>
    <t xml:space="preserve"> rrdtool-perl                   x86_64 1.7.0-16.el8                              o8-media-AppStream  60 k</t>
  </si>
  <si>
    <t xml:space="preserve"> sysstat                        x86_64 11.7.3-5.el8                              o8-media-AppStream 425 k</t>
  </si>
  <si>
    <t xml:space="preserve"> mariadb                               10.3</t>
  </si>
  <si>
    <t xml:space="preserve"> nginx                                 1.14</t>
  </si>
  <si>
    <t xml:space="preserve"> perl-DBD-Pg                           3.7</t>
  </si>
  <si>
    <t xml:space="preserve"> perl-DBI                              1.641</t>
  </si>
  <si>
    <t xml:space="preserve"> perl-FCGI                             0.78</t>
  </si>
  <si>
    <t>Total size: 82 M</t>
  </si>
  <si>
    <t xml:space="preserve">  Judy-1.0.5-18.module+el8.1.0+5402+691bd77e.x86_64</t>
  </si>
  <si>
    <t xml:space="preserve">  conntrack-tools-1.4.4-10.el8.x86_64</t>
  </si>
  <si>
    <t xml:space="preserve">  libatomic-8.3.1-5.1.0.1.el8.x86_64</t>
  </si>
  <si>
    <t xml:space="preserve">  libbsd-0.9.1-4.el8.x86_64</t>
  </si>
  <si>
    <t xml:space="preserve">  libnetfilter_cthelper-1.0.0-15.el8.x86_64</t>
  </si>
  <si>
    <t xml:space="preserve">  libnetfilter_cttimeout-1.0.0-11.el8.x86_64</t>
  </si>
  <si>
    <t xml:space="preserve">  libnetfilter_queue-1.0.4-3.el8.x86_64</t>
  </si>
  <si>
    <t xml:space="preserve">  mod_fcgid-2.3.9-16.el8.x86_64</t>
  </si>
  <si>
    <t xml:space="preserve">  munin-2.0.66-1.el8.noarch</t>
  </si>
  <si>
    <t xml:space="preserve">  munin-apache-2.0.66-1.el8.noarch</t>
  </si>
  <si>
    <t xml:space="preserve">  munin-cgi-2.0.66-1.el8.noarch</t>
  </si>
  <si>
    <t xml:space="preserve">  munin-common-2.0.66-1.el8.noarch</t>
  </si>
  <si>
    <t xml:space="preserve">  munin-node-2.0.66-1.el8.noarch</t>
  </si>
  <si>
    <t xml:space="preserve">  nginx-filesystem-1:1.14.1-9.0.1.module+el8.0.0+5347+9282027e.noarch</t>
  </si>
  <si>
    <t xml:space="preserve">  nmon-16m-1.el8.x86_64</t>
  </si>
  <si>
    <t xml:space="preserve">  perl-Authen-SASL-2.16-13.el8.noarch</t>
  </si>
  <si>
    <t xml:space="preserve">  perl-B-Hooks-EndOfScope-0.21-6.el8.noarch</t>
  </si>
  <si>
    <t xml:space="preserve">  perl-Bit-Vector-7.4-11.el8.x86_64</t>
  </si>
  <si>
    <t xml:space="preserve">  perl-CGI-4.38-2.el8.noarch</t>
  </si>
  <si>
    <t xml:space="preserve">  perl-CGI-Fast-2.15-3.el8.noarch</t>
  </si>
  <si>
    <t xml:space="preserve">  perl-Cache-Cache-1.08-15.el8.noarch</t>
  </si>
  <si>
    <t xml:space="preserve">  perl-Carp-Clan-6.06-6.el8.noarch</t>
  </si>
  <si>
    <t xml:space="preserve">  perl-Class-Data-Inheritable-0.08-27.el8.noarch</t>
  </si>
  <si>
    <t xml:space="preserve">  perl-Class-Inspector-1.32-2.el8.noarch</t>
  </si>
  <si>
    <t xml:space="preserve">  perl-Class-Method-Modifiers-2.12-8.el8.noarch</t>
  </si>
  <si>
    <t xml:space="preserve">  perl-Class-Singleton-1.5-9.el8.noarch</t>
  </si>
  <si>
    <t xml:space="preserve">  perl-Compress-Raw-Bzip2-2.081-1.el8.x86_64</t>
  </si>
  <si>
    <t xml:space="preserve">  perl-Compress-Raw-Zlib-2.081-1.el8.x86_64</t>
  </si>
  <si>
    <t xml:space="preserve">  perl-Convert-ASN1-0.27-17.el8.noarch</t>
  </si>
  <si>
    <t xml:space="preserve">  perl-Crypt-DES-2.07-19.1.el8.x86_64</t>
  </si>
  <si>
    <t xml:space="preserve">  perl-DBD-Pg-3.7.4-4.module+el8.3.0+7675+2476f418.x86_64</t>
  </si>
  <si>
    <t xml:space="preserve">  perl-DBI-1.641-3.module+el8.3.0+7665+79fef143.x86_64</t>
  </si>
  <si>
    <t xml:space="preserve">  perl-Data-Dump-1.23-7.module+el8.3.0+7692+542c56f9.noarch</t>
  </si>
  <si>
    <t xml:space="preserve">  perl-Data-OptList-0.110-6.el8.noarch</t>
  </si>
  <si>
    <t xml:space="preserve">  perl-Date-Calc-6.4-9.el8.noarch</t>
  </si>
  <si>
    <t xml:space="preserve">  perl-Date-ISO8601-0.005-2.el8.noarch</t>
  </si>
  <si>
    <t xml:space="preserve">  perl-DateTime-2:1.50-1.el8.x86_64</t>
  </si>
  <si>
    <t xml:space="preserve">  perl-DateTime-Locale-1.17-2.el8.noarch</t>
  </si>
  <si>
    <t xml:space="preserve">  perl-DateTime-TimeZone-2.19-1.el8.noarch</t>
  </si>
  <si>
    <t xml:space="preserve">  perl-DateTime-TimeZone-SystemV-0.010-3.el8.noarch</t>
  </si>
  <si>
    <t xml:space="preserve">  perl-DateTime-TimeZone-Tzfile-0.011-3.el8.noarch</t>
  </si>
  <si>
    <t xml:space="preserve">  perl-Devel-CallChecker-0.008-3.el8.x86_64</t>
  </si>
  <si>
    <t xml:space="preserve">  perl-Devel-Caller-2.06-15.el8.x86_64</t>
  </si>
  <si>
    <t xml:space="preserve">  perl-Devel-GlobalDestruction-0.14-5.el8.noarch</t>
  </si>
  <si>
    <t xml:space="preserve">  perl-Devel-LexAlias-0.05-16.el8.x86_64</t>
  </si>
  <si>
    <t xml:space="preserve">  perl-Devel-StackTrace-1:2.03-2.el8.noarch</t>
  </si>
  <si>
    <t xml:space="preserve">  perl-Digest-HMAC-1.03-17.module+el8.3.0+7692+542c56f9.noarch</t>
  </si>
  <si>
    <t xml:space="preserve">  perl-Digest-SHA-1:6.02-1.el8.x86_64</t>
  </si>
  <si>
    <t xml:space="preserve">  perl-Digest-SHA1-2.13-23.el8.x86_64</t>
  </si>
  <si>
    <t xml:space="preserve">  perl-Dist-CheckConflicts-0.11-11.el8.noarch</t>
  </si>
  <si>
    <t xml:space="preserve">  perl-DynaLoader-Functions-0.003-2.el8.noarch</t>
  </si>
  <si>
    <t xml:space="preserve">  perl-Email-Date-Format-1.005-11.el8.noarch</t>
  </si>
  <si>
    <t xml:space="preserve">  perl-Encode-Locale-1.05-10.module+el8.3.0+7692+542c56f9.noarch</t>
  </si>
  <si>
    <t xml:space="preserve">  perl-Eval-Closure-0.14-5.el8.noarch</t>
  </si>
  <si>
    <t xml:space="preserve">  perl-Exception-Class-1.44-2.el8.noarch</t>
  </si>
  <si>
    <t xml:space="preserve">  perl-FCGI-1:0.78-11.module+el8.1.0+5423+06ba8c9c.x86_64</t>
  </si>
  <si>
    <t xml:space="preserve">  perl-File-Copy-Recursive-0.40-3.el8.noarch</t>
  </si>
  <si>
    <t xml:space="preserve">  perl-File-Listing-6.04-17.module+el8.3.0+7692+542c56f9.noarch</t>
  </si>
  <si>
    <t xml:space="preserve">  perl-File-ShareDir-1.104-3.el8.noarch</t>
  </si>
  <si>
    <t xml:space="preserve">  perl-GSSAPI-0.28-23.el8.x86_64</t>
  </si>
  <si>
    <t xml:space="preserve">  perl-HTML-Parser-3.72-15.module+el8.3.0+7692+542c56f9.x86_64</t>
  </si>
  <si>
    <t xml:space="preserve">  perl-HTML-Tagset-3.20-34.module+el8.3.0+7692+542c56f9.noarch</t>
  </si>
  <si>
    <t xml:space="preserve">  perl-HTML-Template-2.97-10.el8.noarch</t>
  </si>
  <si>
    <t xml:space="preserve">  perl-HTTP-Cookies-6.04-2.module+el8.3.0+7692+542c56f9.noarch</t>
  </si>
  <si>
    <t xml:space="preserve">  perl-HTTP-Date-6.02-19.module+el8.3.0+7692+542c56f9.noarch</t>
  </si>
  <si>
    <t xml:space="preserve">  perl-HTTP-Message-6.18-1.module+el8.3.0+7692+542c56f9.noarch</t>
  </si>
  <si>
    <t xml:space="preserve">  perl-HTTP-Negotiate-6.01-19.module+el8.3.0+7692+542c56f9.noarch</t>
  </si>
  <si>
    <t xml:space="preserve">  perl-IO-Compress-2.081-1.el8.noarch</t>
  </si>
  <si>
    <t xml:space="preserve">  perl-IO-HTML-1.001-11.module+el8.3.0+7692+542c56f9.noarch</t>
  </si>
  <si>
    <t xml:space="preserve">  perl-IO-Multiplex-1.16-9.el8.noarch</t>
  </si>
  <si>
    <t xml:space="preserve">  perl-IO-Socket-INET6-2.72-12.el8.noarch</t>
  </si>
  <si>
    <t xml:space="preserve">  perl-IPC-ShareLite-0.17-30.el8.x86_64</t>
  </si>
  <si>
    <t xml:space="preserve">  perl-IPC-SysV-2.07-397.el8.x86_64</t>
  </si>
  <si>
    <t xml:space="preserve">  perl-JSON-2.97.001-2.el8.noarch</t>
  </si>
  <si>
    <t xml:space="preserve">  perl-LDAP-1:0.66-7.el8.noarch</t>
  </si>
  <si>
    <t xml:space="preserve">  perl-LWP-MediaTypes-6.02-15.module+el8.3.0+7692+542c56f9.noarch</t>
  </si>
  <si>
    <t xml:space="preserve">  perl-Log-Dispatch-2.68-1.el8.noarch</t>
  </si>
  <si>
    <t xml:space="preserve">  perl-Log-Dispatch-FileRotate-1.36-1.el8.noarch</t>
  </si>
  <si>
    <t xml:space="preserve">  perl-Log-Log4perl-1.50-1.el8.noarch</t>
  </si>
  <si>
    <t xml:space="preserve">  perl-MIME-Lite-3.030-16.el8.noarch</t>
  </si>
  <si>
    <t xml:space="preserve">  perl-MIME-Types-2.17-3.el8.noarch</t>
  </si>
  <si>
    <t xml:space="preserve">  perl-MRO-Compat-0.13-4.el8.noarch</t>
  </si>
  <si>
    <t xml:space="preserve">  perl-Mail-Sender-1:0.903-7.el8.noarch</t>
  </si>
  <si>
    <t xml:space="preserve">  perl-Mail-Sendmail-0.80-4.el8.noarch</t>
  </si>
  <si>
    <t xml:space="preserve">  perl-MailTools-2.20-2.el8.noarch</t>
  </si>
  <si>
    <t xml:space="preserve">  perl-Math-BigInt-1:1.9998.11-7.el8.noarch</t>
  </si>
  <si>
    <t xml:space="preserve">  perl-Math-BigRat-0.2614-1.el8.noarch</t>
  </si>
  <si>
    <t xml:space="preserve">  perl-Math-Complex-1.59-416.el8.noarch</t>
  </si>
  <si>
    <t xml:space="preserve">  perl-Module-Implementation-0.09-15.el8.noarch</t>
  </si>
  <si>
    <t xml:space="preserve">  perl-Module-Runtime-0.016-2.el8.noarch</t>
  </si>
  <si>
    <t xml:space="preserve">  perl-NTLM-1.09-17.module+el8.3.0+7692+542c56f9.noarch</t>
  </si>
  <si>
    <t xml:space="preserve">  perl-Net-CIDR-0.20-1.el8.noarch</t>
  </si>
  <si>
    <t xml:space="preserve">  perl-Net-HTTP-6.17-2.module+el8.3.0+7692+542c56f9.noarch</t>
  </si>
  <si>
    <t xml:space="preserve">  perl-Net-SMTP-SSL-1.04-5.el8.noarch</t>
  </si>
  <si>
    <t xml:space="preserve">  perl-Net-SNMP-6.0.1-25.el8.1.noarch</t>
  </si>
  <si>
    <t xml:space="preserve">  perl-Net-Server-2.009-3.el8.noarch</t>
  </si>
  <si>
    <t xml:space="preserve">  perl-Package-Generator-1.106-11.el8.noarch</t>
  </si>
  <si>
    <t xml:space="preserve">  perl-Package-Stash-0.37-9.el8.noarch</t>
  </si>
  <si>
    <t xml:space="preserve">  perl-Package-Stash-XS-0.28-17.el8.x86_64</t>
  </si>
  <si>
    <t xml:space="preserve">  perl-PadWalker-2.3-2.el8.x86_64</t>
  </si>
  <si>
    <t xml:space="preserve">  perl-Params-Classify-0.015-2.el8.x86_64</t>
  </si>
  <si>
    <t xml:space="preserve">  perl-Params-Util-1.07-22.el8.x86_64</t>
  </si>
  <si>
    <t xml:space="preserve">  perl-Params-Validate-1.29-5.el8.x86_64</t>
  </si>
  <si>
    <t xml:space="preserve">  perl-Params-ValidationCompiler-0.27-1.el8.noarch</t>
  </si>
  <si>
    <t xml:space="preserve">  perl-Ref-Util-0.203-4.el8.noarch</t>
  </si>
  <si>
    <t xml:space="preserve">  perl-Ref-Util-XS-0.117-2.el8.x86_64</t>
  </si>
  <si>
    <t xml:space="preserve">  perl-Role-Tiny-2.000006-2.el8.noarch</t>
  </si>
  <si>
    <t xml:space="preserve">  perl-SelfLoader-1.23-416.el8.noarch</t>
  </si>
  <si>
    <t xml:space="preserve">  perl-Socket6-0.28-6.el8.x86_64</t>
  </si>
  <si>
    <t xml:space="preserve">  perl-Specio-0.42-2.el8.noarch</t>
  </si>
  <si>
    <t xml:space="preserve">  perl-Sub-Exporter-0.987-15.el8.noarch</t>
  </si>
  <si>
    <t xml:space="preserve">  perl-Sub-Exporter-Progressive-0.001013-5.el8.noarch</t>
  </si>
  <si>
    <t xml:space="preserve">  perl-Sub-Identify-0.14-6.el8.x86_64</t>
  </si>
  <si>
    <t xml:space="preserve">  perl-Sub-Install-0.928-14.el8.noarch</t>
  </si>
  <si>
    <t xml:space="preserve">  perl-Sys-Syslog-0.35-397.el8.x86_64</t>
  </si>
  <si>
    <t xml:space="preserve">  perl-Taint-Runtime-0.03-32.el8.x86_64</t>
  </si>
  <si>
    <t xml:space="preserve">  perl-Text-Balanced-2.03-395.el8.noarch</t>
  </si>
  <si>
    <t xml:space="preserve">  perl-Text-Soundex-3.05-8.el8.x86_64</t>
  </si>
  <si>
    <t xml:space="preserve">  perl-Text-Unidecode-1.30-5.el8.noarch</t>
  </si>
  <si>
    <t xml:space="preserve">  perl-Time-HiRes-1.9758-1.el8.x86_64</t>
  </si>
  <si>
    <t xml:space="preserve">  perl-Try-Tiny-0.30-7.module+el8.3.0+7692+542c56f9.noarch</t>
  </si>
  <si>
    <t xml:space="preserve">  perl-Variable-Magic-0.62-3.el8.x86_64</t>
  </si>
  <si>
    <t xml:space="preserve">  perl-WWW-RobotRules-6.02-18.module+el8.3.0+7692+542c56f9.noarch</t>
  </si>
  <si>
    <t xml:space="preserve">  perl-XML-LibXML-1:2.0132-2.el8.x86_64</t>
  </si>
  <si>
    <t xml:space="preserve">  perl-XML-NamespaceSupport-1.12-4.el8.noarch</t>
  </si>
  <si>
    <t xml:space="preserve">  perl-XML-SAX-1.00-1.el8.noarch</t>
  </si>
  <si>
    <t xml:space="preserve">  perl-XML-SAX-Base-1.09-4.el8.noarch</t>
  </si>
  <si>
    <t xml:space="preserve">  perl-bignum-0.49-2.el8.noarch</t>
  </si>
  <si>
    <t xml:space="preserve">  perl-libwww-perl-6.34-1.module+el8.3.0+7692+542c56f9.noarch</t>
  </si>
  <si>
    <t xml:space="preserve">  perl-namespace-autoclean-0.28-10.el8.noarch</t>
  </si>
  <si>
    <t xml:space="preserve">  perl-namespace-clean-0.27-7.el8.noarch</t>
  </si>
  <si>
    <t xml:space="preserve">  perl-version-6:0.99.24-1.el8.x86_64</t>
  </si>
  <si>
    <t xml:space="preserve">  perltidy-20180220-1.el8.noarch</t>
  </si>
  <si>
    <t xml:space="preserve">  pg_top-4.0.0-1.el8.x86_64</t>
  </si>
  <si>
    <t xml:space="preserve">  python3-pathspec-0.6.0-1.el8.noarch</t>
  </si>
  <si>
    <t xml:space="preserve">  rrdtool-perl-1.7.0-16.el8.x86_64</t>
  </si>
  <si>
    <t xml:space="preserve">  screen-4.6.2-10.el8.x86_64</t>
  </si>
  <si>
    <t xml:space="preserve">  stress-1.0.4-24.el8.x86_64</t>
  </si>
  <si>
    <t xml:space="preserve">  stress-ng-0.12.04-1.el8.x86_64</t>
  </si>
  <si>
    <t xml:space="preserve">  swatch-3.2.3-28.el8.1.noarch</t>
  </si>
  <si>
    <t xml:space="preserve">  sysstat-11.7.3-5.el8.x86_64</t>
  </si>
  <si>
    <t xml:space="preserve">  yamllint-1.26.0-1.el8.noarch</t>
  </si>
  <si>
    <t>sip=$i_USER_SSH_FROM_IP</t>
    <phoneticPr fontId="1"/>
  </si>
  <si>
    <t>diff /etc{~,}/pam.d/sshd</t>
    <phoneticPr fontId="1"/>
  </si>
  <si>
    <t>#  firewalld-filesystem \</t>
    <phoneticPr fontId="1"/>
  </si>
  <si>
    <t>#  libnetfilter_conntrack \</t>
    <phoneticPr fontId="1"/>
  </si>
  <si>
    <t>#  libnfnetlink \</t>
    <phoneticPr fontId="1"/>
  </si>
  <si>
    <t>※ TypeB,C,E,Fでは「192.0.2.101」推奨、「/24」推奨</t>
    <rPh sb="28" eb="30">
      <t>スイショウ</t>
    </rPh>
    <rPh sb="36" eb="38">
      <t>スイショウ</t>
    </rPh>
    <phoneticPr fontId="1"/>
  </si>
  <si>
    <t>※ TypeB,C,E,Fでは「192.0.2.102」推奨、「/24」推奨</t>
    <rPh sb="28" eb="30">
      <t>スイショウ</t>
    </rPh>
    <rPh sb="36" eb="38">
      <t>スイショウ</t>
    </rPh>
    <phoneticPr fontId="1"/>
  </si>
  <si>
    <t># Luks暗号化済みパーティションの名前変更</t>
    <rPh sb="6" eb="9">
      <t>アンゴウカ</t>
    </rPh>
    <rPh sb="9" eb="10">
      <t>ズ</t>
    </rPh>
    <rPh sb="19" eb="21">
      <t>ナマエ</t>
    </rPh>
    <rPh sb="21" eb="23">
      <t>ヘンコウ</t>
    </rPh>
    <phoneticPr fontId="1"/>
  </si>
  <si>
    <t># Luks暗号化解除時のネットワーク有効化</t>
    <rPh sb="6" eb="9">
      <t>アンゴウカ</t>
    </rPh>
    <rPh sb="9" eb="11">
      <t>カイジョ</t>
    </rPh>
    <rPh sb="11" eb="12">
      <t>ジ</t>
    </rPh>
    <rPh sb="19" eb="22">
      <t>ユウコウカ</t>
    </rPh>
    <phoneticPr fontId="1"/>
  </si>
  <si>
    <t>. /etc/i_env</t>
    <phoneticPr fontId="1"/>
  </si>
  <si>
    <t>NIC_DEV=eth0,eth2; [ "$i_NETWORK_TYPE" = "D" ] &amp;&amp; NIC_DEV=eth0</t>
    <phoneticPr fontId="1"/>
  </si>
  <si>
    <t>sudo sed -i -e "s/rhgb quiet/rd.neednet=1 bond=bond0:$NIC_DEV:mode=active-backup:$i_BOND0_MTU ip=$i_BOND0_IP::$i_DGW:$i_BOND0_PREFIX:$i_NODENAME:bond0:none:$i_BOND0_MTU/" /etc/default/grub</t>
    <phoneticPr fontId="1"/>
  </si>
  <si>
    <t># sudo cp /boot/grub2/grub.cfg{,_$(date "+%Y%m%d_%H%M%S")~}</t>
    <phoneticPr fontId="1"/>
  </si>
  <si>
    <t>※ ip= オプションが最後にある前提で、別のスクリプトが存在している。</t>
    <rPh sb="12" eb="14">
      <t>サイゴ</t>
    </rPh>
    <rPh sb="17" eb="19">
      <t>ゼンテイ</t>
    </rPh>
    <rPh sb="21" eb="22">
      <t>ベツ</t>
    </rPh>
    <rPh sb="29" eb="31">
      <t>ソンザイ</t>
    </rPh>
    <phoneticPr fontId="1"/>
  </si>
  <si>
    <t>※ ip= オプションが最後にある前提で書いている。</t>
    <rPh sb="12" eb="14">
      <t>サイゴ</t>
    </rPh>
    <rPh sb="17" eb="19">
      <t>ゼンテイ</t>
    </rPh>
    <rPh sb="20" eb="21">
      <t>カ</t>
    </rPh>
    <phoneticPr fontId="1"/>
  </si>
  <si>
    <t>sed -i -e 's/ ip=[^ ]*"$/ ip='$i_BOND0_IP::$i_DGW:$i_BOND0_PREFIX:$i_NODENAME:bond0:none:$i_BOND0_MTU'"/' /etc/default/grub</t>
    <phoneticPr fontId="1"/>
  </si>
  <si>
    <t>grep -q ' ip=[^ ]*"$' /etc/default/grub &amp;&amp; grub2-mkconfig -o /boot/grub2/grub.cfg</t>
    <phoneticPr fontId="1"/>
  </si>
  <si>
    <t>※ 静的ルートを追加する場合は、デフォルトゲートウェイの定義も入れる必要がある。</t>
    <rPh sb="2" eb="4">
      <t>セイテキ</t>
    </rPh>
    <rPh sb="8" eb="10">
      <t>ツイカ</t>
    </rPh>
    <rPh sb="12" eb="14">
      <t>バアイ</t>
    </rPh>
    <rPh sb="28" eb="30">
      <t>テイギ</t>
    </rPh>
    <rPh sb="31" eb="32">
      <t>イ</t>
    </rPh>
    <rPh sb="34" eb="36">
      <t>ヒツヨウ</t>
    </rPh>
    <phoneticPr fontId="1"/>
  </si>
  <si>
    <t>rm -f /etc/resolv.conf</t>
    <phoneticPr fontId="1"/>
  </si>
  <si>
    <t>cat &lt;&lt; EOF | tee /etc/nsswitch.conf</t>
    <phoneticPr fontId="1"/>
  </si>
  <si>
    <t>aliases:    files</t>
  </si>
  <si>
    <t>ethers:     files</t>
  </si>
  <si>
    <t>gshadow:    files</t>
  </si>
  <si>
    <t>networks:   files dns</t>
  </si>
  <si>
    <t>protocols:  files</t>
  </si>
  <si>
    <t>publickey:  files</t>
  </si>
  <si>
    <t>rpc:        files</t>
  </si>
  <si>
    <t>passwd:     files systemd</t>
    <phoneticPr fontId="1"/>
  </si>
  <si>
    <t>shadow:     files</t>
    <phoneticPr fontId="1"/>
  </si>
  <si>
    <t>group:      files systemd</t>
    <phoneticPr fontId="1"/>
  </si>
  <si>
    <t>hosts:      files dns</t>
    <phoneticPr fontId="1"/>
  </si>
  <si>
    <t>services:   files</t>
    <phoneticPr fontId="1"/>
  </si>
  <si>
    <t>automount:  files</t>
    <phoneticPr fontId="1"/>
  </si>
  <si>
    <t>cat &lt;&lt; EOF | tee /etc/netconfig</t>
    <phoneticPr fontId="1"/>
  </si>
  <si>
    <t>udp        tpi_clts      v     inet     udp     -       -</t>
  </si>
  <si>
    <t>tcp        tpi_cots_ord  v     inet     tcp     -       -</t>
  </si>
  <si>
    <t>rawip      tpi_raw       -     inet      -      -       -</t>
  </si>
  <si>
    <t>local      tpi_cots_ord  -     loopback  -      -       -</t>
  </si>
  <si>
    <t>unix       tpi_cots_ord  -     loopback  -      -       -</t>
  </si>
  <si>
    <t>#udp6       tpi_clts      v     inet6    udp     -       -</t>
    <phoneticPr fontId="1"/>
  </si>
  <si>
    <t>#tcp6       tpi_cots_ord  v     inet6    tcp     -       -</t>
    <phoneticPr fontId="1"/>
  </si>
  <si>
    <t>OPTIONS="-4"</t>
  </si>
  <si>
    <t>cat &lt;&lt; 'EOF' | tee /etc/sysconfig/chronyd</t>
    <phoneticPr fontId="1"/>
  </si>
  <si>
    <t>cat &lt;&lt; EOF | tee /etc/chrony.conf</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</si>
  <si>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</si>
  <si>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</si>
  <si>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</si>
  <si>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</si>
  <si>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</si>
  <si>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</si>
  <si>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</si>
  <si>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</si>
  <si>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</si>
  <si>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</si>
  <si>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bindcmdaddress 127.0.0.1</t>
  </si>
  <si>
    <t>$([ "$i_CLUSTER_INDEX" = "1" ] &amp;&amp; echo local stratum 13)</t>
  </si>
  <si>
    <t>keyfile /etc/chrony.keys</t>
  </si>
  <si>
    <t>leapsectz right/UTC</t>
  </si>
  <si>
    <t>logchange 0.5</t>
  </si>
  <si>
    <t>logdir /var/log/chrony</t>
  </si>
  <si>
    <t>log measurements statistics tracking</t>
  </si>
  <si>
    <t>rm -f /var/log/chrony/*</t>
  </si>
  <si>
    <t>cat &lt;&lt; EOF | tee /etc/hosts</t>
  </si>
  <si>
    <t>127.0.0.1   localhost localhost.localdomain localhost4 localhost4.localdomain4</t>
  </si>
  <si>
    <t>::1         localhost localhost.localdomain localhost6 localhost6.localdomain6</t>
  </si>
  <si>
    <t>$i_NODE1_BOND0_IP $i_NODE1_NAME</t>
  </si>
  <si>
    <t>$i_NODE1_BOND1_IP $i_NODE1_NAME-bond1</t>
  </si>
  <si>
    <t>$i_NODE1_BMC_IP $i_NODE1_NAME-bmc</t>
  </si>
  <si>
    <t>#$([ "$i_NETWORK_TYPE" = "D" -o "$i_NETWORK_TYPE" = "E" -o "$i_NETWORK_TYPE" = "F" ] &amp;&amp; echo $i_NODE1_DIR_IP $i_NODE1_NAME-dir)</t>
  </si>
  <si>
    <t>$i_NODE2_BOND0_IP $i_NODE2_NAME</t>
  </si>
  <si>
    <t>$i_NODE2_BOND1_IP $i_NODE2_NAME-bond1</t>
  </si>
  <si>
    <t>$i_NODE2_BMC_IP $i_NODE2_NAME-bmc</t>
  </si>
  <si>
    <t>#$([ "$i_NETWORK_TYPE" = "D" -o "$i_NETWORK_TYPE" = "E" -o "$i_NETWORK_TYPE" = "F" ] &amp;&amp; echo $i_NODE2_DIR_IP $i_NODE2_NAME-dir)</t>
  </si>
  <si>
    <t>$i_DB i-db</t>
  </si>
  <si>
    <t>$i_SV $i_CLUSTERNAME.$i_DOMAINNAME</t>
  </si>
  <si>
    <t>:</t>
    <phoneticPr fontId="1"/>
  </si>
  <si>
    <t>noclientlog</t>
    <phoneticPr fontId="1"/>
  </si>
  <si>
    <t>※書き換える場合は、既存スクリプトに影響がないことを確認必須</t>
    <rPh sb="1" eb="2">
      <t>カ</t>
    </rPh>
    <rPh sb="3" eb="4">
      <t>カ</t>
    </rPh>
    <rPh sb="6" eb="8">
      <t>バアイ</t>
    </rPh>
    <rPh sb="10" eb="12">
      <t>キソン</t>
    </rPh>
    <rPh sb="18" eb="20">
      <t>エイキョウ</t>
    </rPh>
    <rPh sb="26" eb="28">
      <t>カクニン</t>
    </rPh>
    <rPh sb="28" eb="30">
      <t>ヒッス</t>
    </rPh>
    <phoneticPr fontId="1"/>
  </si>
  <si>
    <t>※ ジャンボフレームのテストは実施予定なし</t>
    <rPh sb="15" eb="17">
      <t>ジッシ</t>
    </rPh>
    <rPh sb="17" eb="19">
      <t>ヨテイ</t>
    </rPh>
    <phoneticPr fontId="1"/>
  </si>
  <si>
    <t xml:space="preserve">Cooperative1:  </t>
    <phoneticPr fontId="1"/>
  </si>
  <si>
    <t xml:space="preserve">Cooperative2:  </t>
    <phoneticPr fontId="1"/>
  </si>
  <si>
    <t xml:space="preserve">Cooperative3:  </t>
    <phoneticPr fontId="1"/>
  </si>
  <si>
    <t xml:space="preserve">Cooperative Name 1:  </t>
    <phoneticPr fontId="1"/>
  </si>
  <si>
    <t xml:space="preserve">Cooperative Name 2:  </t>
    <phoneticPr fontId="1"/>
  </si>
  <si>
    <t xml:space="preserve">Cooperative Name 3:  </t>
    <phoneticPr fontId="1"/>
  </si>
  <si>
    <t>172.28.188.10</t>
    <phoneticPr fontId="1"/>
  </si>
  <si>
    <t>172.28.188.11</t>
    <phoneticPr fontId="1"/>
  </si>
  <si>
    <t>172.28.188.12</t>
    <phoneticPr fontId="1"/>
  </si>
  <si>
    <t>※ 空欄OK (連携元ソースIPアドレス)</t>
    <rPh sb="2" eb="4">
      <t>クウラン</t>
    </rPh>
    <rPh sb="8" eb="10">
      <t>レンケイ</t>
    </rPh>
    <rPh sb="10" eb="11">
      <t>モト</t>
    </rPh>
    <phoneticPr fontId="1"/>
  </si>
  <si>
    <t>emrs</t>
    <phoneticPr fontId="1"/>
  </si>
  <si>
    <t>emrs1</t>
    <phoneticPr fontId="1"/>
  </si>
  <si>
    <t>emrs2</t>
    <phoneticPr fontId="1"/>
  </si>
  <si>
    <t>$i_COOPERATIVE1 $i_COOPERATIVE_NAME1 emr</t>
    <phoneticPr fontId="1"/>
  </si>
  <si>
    <t>$([ "$i_COOPERATIVE_NAME2" ] &amp;&amp; echo $i_COOPERATIVE2 $i_COOPERATIVE_NAME2)</t>
    <phoneticPr fontId="1"/>
  </si>
  <si>
    <t>$([ "$i_COOPERATIVE_NAME3" ] &amp;&amp; echo $i_COOPERATIVE3 $i_COOPERATIVE_NAME3)</t>
    <phoneticPr fontId="1"/>
  </si>
  <si>
    <t># firewall settings unimplemented</t>
    <phoneticPr fontId="1"/>
  </si>
  <si>
    <t>sudo systemctl mask --now dnf-makecache.timer</t>
    <phoneticPr fontId="1"/>
  </si>
  <si>
    <t>Created symlink /etc/systemd/system/dnf-makecache.timer → /dev/null.</t>
  </si>
  <si>
    <t>sudo systemctl mask --now dnf-makecache.service</t>
    <phoneticPr fontId="1"/>
  </si>
  <si>
    <t xml:space="preserve">Hardware: </t>
    <phoneticPr fontId="1"/>
  </si>
  <si>
    <t>HPE-DL160G10</t>
    <phoneticPr fontId="1"/>
  </si>
  <si>
    <t>i</t>
    <phoneticPr fontId="1"/>
  </si>
  <si>
    <t># 簡易エラー検出ツール</t>
    <rPh sb="2" eb="4">
      <t>カンイ</t>
    </rPh>
    <rPh sb="7" eb="9">
      <t>ケンシュツ</t>
    </rPh>
    <phoneticPr fontId="1"/>
  </si>
  <si>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</si>
  <si>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</si>
  <si>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</si>
  <si>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</si>
  <si>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</si>
  <si>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</si>
  <si>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</si>
  <si>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</si>
  <si>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</si>
  <si>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Error=print_error_message_and_sleep</t>
  </si>
  <si>
    <t>cd /mnt/sysroot/ || $Error</t>
    <phoneticPr fontId="1"/>
  </si>
  <si>
    <t>tar czf backup/installed.tgz $(ls -a | grep -v '^\.$' | grep -v '^\.\.$' | grep -v '^backup$' | grep -v '^dev$' | grep -v '^proc$' | grep -v '^run$' | grep -v '^sys$') || $Error</t>
    <phoneticPr fontId="1"/>
  </si>
  <si>
    <t>cd || $Error</t>
    <phoneticPr fontId="1"/>
  </si>
  <si>
    <t># swapデバイスのID変更</t>
    <rPh sb="13" eb="15">
      <t>ヘンコウ</t>
    </rPh>
    <phoneticPr fontId="1"/>
  </si>
  <si>
    <t># rootデバイスのID変更</t>
    <rPh sb="13" eb="15">
      <t>ヘンコウ</t>
    </rPh>
    <phoneticPr fontId="1"/>
  </si>
  <si>
    <t># sudo cp /etc/crontab{,_$(date "+%Y%m%d_%H%M%S")~}</t>
    <phoneticPr fontId="1"/>
  </si>
  <si>
    <t>sudo mkdir /backup/iso/</t>
  </si>
  <si>
    <t>sed -i -e 's/^label-id:.*$/label-id: 0x00000001/' disk1.cfg || $Error :</t>
  </si>
  <si>
    <t>sed -i -e 's/^label-id:.*$/label-id: 0x00000002/' disk2.cfg || $Error :</t>
  </si>
  <si>
    <t>mkfs.xfs -f /dev/disk/by-partuuid/00000001-01 || $Error :</t>
  </si>
  <si>
    <t>xfs_admin -L boot -U 00000000-0001-0001-0000-000000000000 /dev/disk/by-partuuid/00000001-01 || $Error :</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</si>
  <si>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</si>
  <si>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</si>
  <si>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</si>
  <si>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</si>
  <si>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</si>
  <si>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</si>
  <si>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</si>
  <si>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lvcreate --name root --extents 80%FREE vg0 || $Error :</t>
  </si>
  <si>
    <t>lvm vgcfgbackup -f vg0.cfg || $Error :</t>
  </si>
  <si>
    <t>sed -i -e 's/^\tid = .*$/\tid = "000000-0000-0000-0000-0000-0000-000001"/' vg0.cfg || $Error :</t>
  </si>
  <si>
    <t xml:space="preserve">  sed -i -e "s/$i/000000-0000-0000-0000-0000-0000-00000$j/" vg0.cfg || $Error :</t>
  </si>
  <si>
    <t>lvm vgremove -y -f vg0 || $Error :</t>
  </si>
  <si>
    <t>lvm pvcreate -f --restorefile vg0.cfg --uuid 000000-0000-0000-0000-0000-0000-000002 /dev/mapper/luks-root || $Error :</t>
  </si>
  <si>
    <t>mkfs.xfs -f /dev/mapper/luks-backup || $Error :</t>
  </si>
  <si>
    <t>xfs_admin -L backup -U 00000000-0002-0001-0000-000000000000 /dev/mapper/luks-backup || $Error :</t>
  </si>
  <si>
    <t>lvm vgchange -a n vg0 || $Error :</t>
  </si>
  <si>
    <t>cryptsetup luksClose luks-root || $Error :</t>
  </si>
  <si>
    <t>cryptsetup luksClose luks-backup || $Error :</t>
  </si>
  <si>
    <t>mkdir -p /mnt/sysroot/backup/common/lvm/ || $Error :</t>
  </si>
  <si>
    <t>mv vg0.cfg disk1.cfg disk2.cfg /mnt/sysroot/backup/common/lvm/ || $Error :</t>
  </si>
  <si>
    <t>chmod 644 /mnt/sysroot/backup/common/lvm/vg0.cfg || $Error :</t>
  </si>
  <si>
    <t>mv .pp /mnt/sysroot/root/ || $Error :</t>
  </si>
  <si>
    <t>chmod 400 /mnt/sysroot/root/.pp || $Error :</t>
  </si>
  <si>
    <t>swapoff /dev/vg0/swap || $Error :</t>
  </si>
  <si>
    <t>mkswap -L swap -U 00000000-0001-0002-0002-000000000000 /dev/vg0/swap || $Error :</t>
  </si>
  <si>
    <t>umount /mnt/sysroot/dev/pts || $Error :</t>
  </si>
  <si>
    <t>umount /mnt/sysroot/dev/shm || $Error :</t>
  </si>
  <si>
    <t>umount /mnt/sysroot/dev || $Error :</t>
  </si>
  <si>
    <t>umount /mnt/sysroot/run || $Error :</t>
  </si>
  <si>
    <t>umount /mnt/sysroot/proc || $Error :</t>
  </si>
  <si>
    <t>umount /mnt/sysroot/sys || $Error :</t>
  </si>
  <si>
    <t>umount /mnt/sysroot/backup || $Error :</t>
  </si>
  <si>
    <t>umount /mnt/sysroot/boot || $Error :</t>
  </si>
  <si>
    <t>umount /mnt/sysroot/ || $Error :</t>
  </si>
  <si>
    <t>umount /mnt/sysimage/ || $Error :</t>
  </si>
  <si>
    <t>xfs_admin -L root -U 00000000-0001-0002-0001-000000000000 /dev/vg0/root || $Error :</t>
  </si>
  <si>
    <t>cryptsetup luksClose luks-00000000-0001-0002-0000-000000000001 || $Error :</t>
  </si>
  <si>
    <t>cryptsetup luksClose luks-00000000-0002-0001-0000-000000000001 || $Error :</t>
  </si>
  <si>
    <t>sudo mkdir /backup/mntsnap || $Error :</t>
  </si>
  <si>
    <t>sudo mkdir /backup/self/onlinebackup || $Error :</t>
  </si>
  <si>
    <t>cat &lt;&lt; 'EOF' | sudo tee /usr/local/bin/onlinebackup || $Error :</t>
  </si>
  <si>
    <t>sudo chmod 755 /usr/local/bin/onlinebackup || $Error :</t>
  </si>
  <si>
    <t>sudo chown :admin /usr/local/bin/onlinebackup || $Error :</t>
  </si>
  <si>
    <t>sudo /usr/local/bin/onlinebackup || $Error :</t>
  </si>
  <si>
    <t>cat &lt;&lt; 'EOF' | sudo tee -a /etc/crontab || $Error :</t>
  </si>
  <si>
    <t>sudo mkdir /backup/iso/ || $Error :</t>
    <phoneticPr fontId="1"/>
  </si>
  <si>
    <t>sudo mv V*.iso /backup/iso/ || $Error :</t>
    <phoneticPr fontId="1"/>
  </si>
  <si>
    <t>sudo chmod 444 /backup/iso/V*.iso || $Error :</t>
    <phoneticPr fontId="1"/>
  </si>
  <si>
    <t>sudo ln -sf /backup/iso/V*.iso /backup/iso/OracleLinux.iso || $Error :</t>
    <phoneticPr fontId="1"/>
  </si>
  <si>
    <t>sudo mkdir /backup/mntiso/ || $Error :</t>
    <phoneticPr fontId="1"/>
  </si>
  <si>
    <t>echo "/backup/iso/OracleLinux.iso /backup/mntiso/ iso9660 loop,ro 0 0" | sudo tee -a /etc/fstab || $Error :</t>
    <phoneticPr fontId="1"/>
  </si>
  <si>
    <t>sudo mount /backup/mntiso/ || $Error :</t>
    <phoneticPr fontId="1"/>
  </si>
  <si>
    <t xml:space="preserve">  sudo sed -i -e '/^enabled=/d' $i || $Error :</t>
    <phoneticPr fontId="1"/>
  </si>
  <si>
    <t xml:space="preserve">  sudo sed -i -e '/^\[/a enabled=0' $i || $Error :</t>
    <phoneticPr fontId="1"/>
  </si>
  <si>
    <t>cat &lt;&lt; 'EOF' | sudo tee /etc/yum.repos.d/media.repo || $Error :</t>
    <phoneticPr fontId="1"/>
  </si>
  <si>
    <t>cat &lt;&lt; 'EOF' | sudo tee /etc/yum.repos.d/oraclelinux-developer-ol8.repo || $Error :</t>
    <phoneticPr fontId="1"/>
  </si>
  <si>
    <t>cat &lt;&lt; 'EOF' | sudo tee /etc/yum.repos.d/oracle-epel-ol8.repo || $Error :</t>
    <phoneticPr fontId="1"/>
  </si>
  <si>
    <t>sudo sed -i -e 's/^DEFAULTKERNEL=.*$/DEFAULTKERNEL=kernel-core/' /etc/sysconfig/kernel || $Error :</t>
    <phoneticPr fontId="1"/>
  </si>
  <si>
    <t>sudo grubby --set-default=$KVER || $Error :</t>
    <phoneticPr fontId="1"/>
  </si>
  <si>
    <t>sudo dnf remove -y kernel-uek || $Error :</t>
    <phoneticPr fontId="1"/>
  </si>
  <si>
    <t>sudo dnf remove -y \</t>
    <phoneticPr fontId="1"/>
  </si>
  <si>
    <t xml:space="preserve">  xkeyboard-config \</t>
    <phoneticPr fontId="1"/>
  </si>
  <si>
    <t xml:space="preserve">  --noautoremove || $Error :</t>
    <phoneticPr fontId="1"/>
  </si>
  <si>
    <t>sudo systemctl stop chronyd || $Error :</t>
    <phoneticPr fontId="1"/>
  </si>
  <si>
    <t>sudo userdel rngd || $Error :</t>
    <phoneticPr fontId="1"/>
  </si>
  <si>
    <t>#sudo groupdel rngd || $Error :</t>
    <phoneticPr fontId="1"/>
  </si>
  <si>
    <t>sudo userdel sssd || $Error :</t>
    <phoneticPr fontId="1"/>
  </si>
  <si>
    <t>#sudo groupdel sssd || $Error :</t>
    <phoneticPr fontId="1"/>
  </si>
  <si>
    <t>sudo userdel unbound || $Error :</t>
    <phoneticPr fontId="1"/>
  </si>
  <si>
    <t>#sudo groupdel unbound || $Error :</t>
    <phoneticPr fontId="1"/>
  </si>
  <si>
    <t>sudo userdel polkitd || $Error :</t>
    <phoneticPr fontId="1"/>
  </si>
  <si>
    <t>#sudo groupdel polkitd || $Error :</t>
    <phoneticPr fontId="1"/>
  </si>
  <si>
    <t>sudo userdel chrony || $Error :</t>
    <phoneticPr fontId="1"/>
  </si>
  <si>
    <t>#sudo groupdel chrony || $Error :</t>
    <phoneticPr fontId="1"/>
  </si>
  <si>
    <t>sudo userdel systemd-coredump || $Error :</t>
    <phoneticPr fontId="1"/>
  </si>
  <si>
    <t>#sudo groupdel systemd-coredump || $Error :</t>
    <phoneticPr fontId="1"/>
  </si>
  <si>
    <t>sudo groupdel ssh_keys || $Error :</t>
    <phoneticPr fontId="1"/>
  </si>
  <si>
    <t>sudo groupdel render || $Error :</t>
    <phoneticPr fontId="1"/>
  </si>
  <si>
    <t>sudo groupdel input || $Error :</t>
    <phoneticPr fontId="1"/>
  </si>
  <si>
    <t>sudo groupadd -g 999 systemd-coredump || $Error :</t>
    <phoneticPr fontId="1"/>
  </si>
  <si>
    <t>sudo groupadd -g 998 chrony || $Error :</t>
    <phoneticPr fontId="1"/>
  </si>
  <si>
    <t>sudo groupadd -g 997 input || $Error :</t>
    <phoneticPr fontId="1"/>
  </si>
  <si>
    <t>sudo groupadd -g 996 ssh_keys || $Error :</t>
    <phoneticPr fontId="1"/>
  </si>
  <si>
    <t>sudo groupadd -g 995 render || $Error :</t>
    <phoneticPr fontId="1"/>
  </si>
  <si>
    <t>sudo groupadd -g 994 printadmin || $Error :</t>
    <phoneticPr fontId="1"/>
  </si>
  <si>
    <t>sudo groupadd -g 993 dnsmasq || $Error :</t>
    <phoneticPr fontId="1"/>
  </si>
  <si>
    <t>sudo useradd -r -s /sbin/nologin -c "systemd Core Dumper" -M -d / -g systemd-coredump -u 999 systemd-coredump || $Error :</t>
    <phoneticPr fontId="1"/>
  </si>
  <si>
    <t>sudo useradd -r -s /sbin/nologin -M -d /var/lib/chrony -g chrony -u 998 chrony || $Error :</t>
    <phoneticPr fontId="1"/>
  </si>
  <si>
    <t>sudo useradd -r -s /sbin/nologin -c "Dnsmasq DHCP and DNS server" -M -d /var/lib/dnsmasq -g dnsmasq -u 993 dnsmasq || $Error :</t>
    <phoneticPr fontId="1"/>
  </si>
  <si>
    <t>sudo chown -R chrony:chrony /var/lib/chrony || $Error :</t>
    <phoneticPr fontId="1"/>
  </si>
  <si>
    <t>sudo chown chrony:chrony /var/log/chrony || $Error :</t>
    <phoneticPr fontId="1"/>
  </si>
  <si>
    <t>sudo chown chrony:chrony /run/chrony || $Error :</t>
    <phoneticPr fontId="1"/>
  </si>
  <si>
    <t>sudo chown :chrony /etc/chrony.keys || $Error :</t>
    <phoneticPr fontId="1"/>
  </si>
  <si>
    <t>sudo chown :ssh_keys /etc/ssh/ssh_host_ecdsa_key || $Error :</t>
    <phoneticPr fontId="1"/>
  </si>
  <si>
    <t>sudo chown :ssh_keys /etc/ssh/ssh_host_ed25519_key || $Error :</t>
    <phoneticPr fontId="1"/>
  </si>
  <si>
    <t>sudo chown :ssh_keys /etc/ssh/ssh_host_rsa_key || $Error :</t>
    <phoneticPr fontId="1"/>
  </si>
  <si>
    <t>sudo chown :ssh_keys /usr/libexec/openssh/ssh-keysign || $Error :</t>
    <phoneticPr fontId="1"/>
  </si>
  <si>
    <t>sudo chown :input $(find /dev/input/ -type c) || $Error :</t>
    <phoneticPr fontId="1"/>
  </si>
  <si>
    <t>sudo rm -rf /var/lib/sss /var/log/sssd /etc/authselect/ /etc/firewalld/ /etc/nvme/ /etc/polkit-1/ /etc/tuned/ || $Error :</t>
    <phoneticPr fontId="1"/>
  </si>
  <si>
    <t>sudo dnf -y install network-scripts || $Error :</t>
    <phoneticPr fontId="1"/>
  </si>
  <si>
    <t>sudo systemctl enable network || $Error :</t>
    <phoneticPr fontId="1"/>
  </si>
  <si>
    <t>sudo touch /etc/sysconfig/disable-deprecation-warnings || $Error :</t>
    <phoneticPr fontId="1"/>
  </si>
  <si>
    <t>echo 'add_dracutmodules+=" network-legacy "' | sudo tee /etc/dracut.conf.d/enable-network-legacy.conf || $Error :</t>
    <phoneticPr fontId="1"/>
  </si>
  <si>
    <t>sudo sed -i -e 's/^dracut_rescue_image=.*$/dracut_rescue_image="no"/' /usr/lib/dracut/dracut.conf.d/02-rescue.conf || $Error :</t>
    <phoneticPr fontId="1"/>
  </si>
  <si>
    <t>sudo rm /boot/*-0-rescue-* || $Error :</t>
    <phoneticPr fontId="1"/>
  </si>
  <si>
    <t>sudo rm /boot/loader/entries/$(cat /etc/machine-id)-0-rescue.conf || $Error :</t>
    <phoneticPr fontId="1"/>
  </si>
  <si>
    <t xml:space="preserve">  zip || $Error :</t>
    <phoneticPr fontId="1"/>
  </si>
  <si>
    <t>sudo dnf module -y enable postgresql:12 || $Error :</t>
    <phoneticPr fontId="1"/>
  </si>
  <si>
    <t xml:space="preserve"> --setopt=install_weak_deps=False || $Error :</t>
    <phoneticPr fontId="1"/>
  </si>
  <si>
    <t>sudo alternatives --set java java-11-openjdk.x86_64 || $Error :</t>
    <phoneticPr fontId="1"/>
  </si>
  <si>
    <t>sudo alternatives --set jre_openjdk java-11-openjdk.x86_64 || $Error :</t>
    <phoneticPr fontId="1"/>
  </si>
  <si>
    <t>sudo alternatives --set python /usr/bin/python3 || $Error :</t>
    <phoneticPr fontId="1"/>
  </si>
  <si>
    <t>mkdir rpms || $Error :</t>
    <phoneticPr fontId="1"/>
  </si>
  <si>
    <t>cd rpms || $Error :</t>
    <phoneticPr fontId="1"/>
  </si>
  <si>
    <t>curl -O http://yum.oracle.com/repo/OracleLinux/OL8/addons/x86_64/getPackage/clufter-bin-0.77.1-5.el8.x86_64.rpm</t>
    <phoneticPr fontId="1"/>
  </si>
  <si>
    <t>tar xzf pg-rex12-3.0-1.tar.gz || $Error :</t>
    <phoneticPr fontId="1"/>
  </si>
  <si>
    <t>mv pg-rex12-3.0/*.rpm . || $Error :</t>
    <phoneticPr fontId="1"/>
  </si>
  <si>
    <t># mv pg-rex12-3.0/PG-REX12-3.0_doc.zip . || $Error :</t>
    <phoneticPr fontId="1"/>
  </si>
  <si>
    <t>file *.rpm | grep -v 'RPM v3.0 bin'</t>
    <phoneticPr fontId="1"/>
  </si>
  <si>
    <t>\rm -rf pg-rex12-3.0 || $Error :</t>
    <phoneticPr fontId="1"/>
  </si>
  <si>
    <t>cd .. || $Error :</t>
    <phoneticPr fontId="1"/>
  </si>
  <si>
    <t>tar czf rpms.tgz rpms || $Error :</t>
    <phoneticPr fontId="1"/>
  </si>
  <si>
    <t>\rm -rf rpms || $Error :</t>
    <phoneticPr fontId="1"/>
  </si>
  <si>
    <t>curl -O http://yum.oracle.com/repo/OracleLinux/OL8/developer/EPEL/x86_64/getPackage/python3-passlib-1.7.2-1.el8.noarch.rpm</t>
  </si>
  <si>
    <t>sudo tar xzf rpms.tgz || $Error :</t>
    <phoneticPr fontId="1"/>
  </si>
  <si>
    <t>sudo mkdir /apl || $Error :</t>
    <phoneticPr fontId="1"/>
  </si>
  <si>
    <t>cat &lt;&lt; 'EOF' | sudo tee /etc/yum.repos.d/local.repo || $Error :</t>
    <phoneticPr fontId="1"/>
  </si>
  <si>
    <t>sudo rm -rf rpms/ rpms.tgz || $Error :</t>
    <phoneticPr fontId="1"/>
  </si>
  <si>
    <t xml:space="preserve"> yamllint \</t>
    <phoneticPr fontId="1"/>
  </si>
  <si>
    <t>Directory walk done - 99 packages</t>
  </si>
  <si>
    <t xml:space="preserve"> python3-passlib \</t>
    <phoneticPr fontId="1"/>
  </si>
  <si>
    <t xml:space="preserve"> --setopt=install_weak_deps=False || $Error :</t>
    <phoneticPr fontId="1"/>
  </si>
  <si>
    <t>#/etc backup</t>
    <phoneticPr fontId="1"/>
  </si>
  <si>
    <t>i_peer=$i_PEER_BOND1_IP; [ "$i_DGW_DEV" = "bond1" ] &amp;&amp; i_peer=$i_PEER_BOND0_IP</t>
  </si>
  <si>
    <t>sudo mv /etc{~,~~} || $Error :</t>
    <phoneticPr fontId="1"/>
  </si>
  <si>
    <t>sudo cp -a /etc{,~} || $Error :</t>
    <phoneticPr fontId="1"/>
  </si>
  <si>
    <t>sudo rsync -a /etc~~/ /etc~/ || $Error :</t>
    <phoneticPr fontId="1"/>
  </si>
  <si>
    <t>sudo rm -rf /etc~~ || $Error :</t>
    <phoneticPr fontId="1"/>
  </si>
  <si>
    <t>cat &lt;&lt; 'EOF' | sudo tee /etc/i_env || $Error :</t>
    <phoneticPr fontId="1"/>
  </si>
  <si>
    <t>cat &lt;&lt; 'EOF_' | sudo tee /root/set_network || $Error :</t>
    <phoneticPr fontId="1"/>
  </si>
  <si>
    <t>sudo chmod 755 /root/set_network || $Error :</t>
    <phoneticPr fontId="1"/>
  </si>
  <si>
    <t>sudo /root/set_network || $Error :</t>
    <phoneticPr fontId="1"/>
  </si>
  <si>
    <t>i_ROOT_SSH_FROM_IP=127.0.0.1,$i_BOND0_IP,$i_peer</t>
  </si>
  <si>
    <t>i_ROOT_SSH_FROM_IP=127.0.0.1,$i_BOND0_IP,$i_peer</t>
    <phoneticPr fontId="1"/>
  </si>
  <si>
    <t>127.0.0.1,172.28.88.101,172.28.88.102,172.28.0.3</t>
    <phoneticPr fontId="1"/>
  </si>
  <si>
    <r>
      <rPr>
        <b/>
        <sz val="11"/>
        <rFont val="游ゴシック"/>
        <family val="3"/>
        <charset val="128"/>
        <scheme val="minor"/>
      </rPr>
      <t>#</t>
    </r>
    <r>
      <rPr>
        <b/>
        <sz val="11"/>
        <color rgb="FFFF0000"/>
        <rFont val="游ゴシック"/>
        <family val="3"/>
        <charset val="128"/>
        <scheme val="minor"/>
      </rPr>
      <t xml:space="preserve"> sudo shred -v -z -n 10 -u /root/.ssh/dracut</t>
    </r>
    <phoneticPr fontId="1"/>
  </si>
  <si>
    <t>&lt; /dev/urandom tr -dc '?!#$%;,./&lt;&gt;A-Z-a-z-0-9' | head -c${1:-16} | sudo tee /root/.ssh/dracut.pp;echo</t>
    <phoneticPr fontId="1"/>
  </si>
  <si>
    <t>sudo ssh-keygen -N "$(sudo cat /root/.ssh/dracut.pp)" -f /root/.ssh/dracut -t rsa -b 4096</t>
    <phoneticPr fontId="1"/>
  </si>
  <si>
    <t>strip to_console</t>
  </si>
  <si>
    <t>gcc -std=gnu99 -Os -Wl,-s -Wall to_console.c -o to_console</t>
    <phoneticPr fontId="1"/>
  </si>
  <si>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</si>
  <si>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</si>
  <si>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</si>
  <si>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</si>
  <si>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</si>
  <si>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</si>
  <si>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</si>
  <si>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</si>
  <si>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</si>
  <si>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</si>
  <si>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</si>
  <si>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</si>
  <si>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</si>
  <si>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</si>
  <si>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</si>
  <si>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</si>
  <si>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</si>
  <si>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</si>
  <si>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</si>
  <si>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</si>
  <si>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</si>
  <si>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</si>
  <si>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</si>
  <si>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</si>
  <si>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</si>
  <si>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</si>
  <si>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</si>
  <si>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</si>
  <si>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</si>
  <si>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</si>
  <si>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</si>
  <si>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</si>
  <si>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</si>
  <si>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</si>
  <si>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</si>
  <si>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</si>
  <si>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</si>
  <si>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</si>
  <si>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</si>
  <si>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sudo mkdir -p /backup/ansible/common/yum/ || $Error :</t>
    <phoneticPr fontId="1"/>
  </si>
  <si>
    <t>sudo mv -f rpms/*.rpm /backup/ansible/common/yum/ || $Error :</t>
    <phoneticPr fontId="1"/>
  </si>
  <si>
    <t>sudo chown root:root /backup/ansible/common/yum/*.rpm || $Error :</t>
    <phoneticPr fontId="1"/>
  </si>
  <si>
    <t>sudo chmod 644 /backup/ansible/common/yum/*.rpm || $Error :</t>
    <phoneticPr fontId="1"/>
  </si>
  <si>
    <t>sudo createrepo /backup/ansible/common/yum/ || $Error :</t>
    <phoneticPr fontId="1"/>
  </si>
  <si>
    <t>rpm -qa | LANG=C sort | sudo tee /backup/common/lvm/rpm-qa.minimal &gt; /dev/null || $Error :</t>
    <phoneticPr fontId="1"/>
  </si>
  <si>
    <t>sudo systemctl list-unit-files | LANG=C sort | sudo tee /backup/common/lvm/systemd-services.minimal &gt; /dev/null || $Error :</t>
    <phoneticPr fontId="1"/>
  </si>
  <si>
    <t># UEK カーネルは Oracle Linux 独自のものなので削除（上記の手順を踏まないと、ロックされていて削除できない）</t>
    <phoneticPr fontId="1"/>
  </si>
  <si>
    <t>sudo sed -i -e 's/luks-00000000-0001-0002-0000-000000000001/luks-root/' /etc/crypttab || $Error :</t>
    <phoneticPr fontId="1"/>
  </si>
  <si>
    <t>sudo sed -i -e 's/luks-00000000-0002-0001-0000-000000000001/luks-backup/' /etc/crypttab || $Error :</t>
    <phoneticPr fontId="1"/>
  </si>
  <si>
    <t>sudo sed -i -e 's/luks-00000000-0002-0001-0000-000000000001/luks-backup/' /etc/fstab || $Error :</t>
    <phoneticPr fontId="1"/>
  </si>
  <si>
    <t>sudo sed -i -e 's/rd.luks.uuid=luks-/luks.name=luks-root rd.luks.uuid=/' /etc/default/grub || $Error :</t>
    <phoneticPr fontId="1"/>
  </si>
  <si>
    <t>sudo cp /boot/grub2/grub.cfg{,_$(date "+%Y%m%d_%H%M%S")~} || $Error :</t>
    <phoneticPr fontId="1"/>
  </si>
  <si>
    <t>sudo grub2-mkconfig -o /boot/grub2/grub.cfg || $Error :</t>
    <phoneticPr fontId="1"/>
  </si>
  <si>
    <t xml:space="preserve">  sudo cp /boot/{$i,${i}_$(date "+%Y%m%d_%H%M%S")~} || $Error :</t>
    <phoneticPr fontId="1"/>
  </si>
  <si>
    <t>sudo dracut -f -v --regenerate-all 2&gt; /dev/null || $Error :</t>
    <phoneticPr fontId="1"/>
  </si>
  <si>
    <t>#  cat $i</t>
    <phoneticPr fontId="1"/>
  </si>
  <si>
    <t>Remove  112 Packages</t>
  </si>
  <si>
    <t>Freed space: 283 M</t>
  </si>
  <si>
    <t xml:space="preserve">  Erasing          : NetworkManager-tui-1:1.26.0-8.0.1.el8.x86_64                                   1/112</t>
  </si>
  <si>
    <t xml:space="preserve">  Running scriptlet: sssd-kcm-2.3.0-9.0.1.el8.x86_64                                                2/112</t>
  </si>
  <si>
    <t xml:space="preserve">  Erasing          : sssd-kcm-2.3.0-9.0.1.el8.x86_64                                                2/112</t>
  </si>
  <si>
    <t xml:space="preserve">  Running scriptlet: tuned-2.14.0-3.0.1.el8.noarch                                                  3/112</t>
  </si>
  <si>
    <t xml:space="preserve">  Erasing          : tuned-2.14.0-3.0.1.el8.noarch                                                  3/112</t>
  </si>
  <si>
    <t xml:space="preserve">  Running scriptlet: sssd-common-2.3.0-9.0.1.el8.x86_64                                             4/112</t>
  </si>
  <si>
    <t xml:space="preserve">  Erasing          : sssd-common-2.3.0-9.0.1.el8.x86_64                                             4/112</t>
  </si>
  <si>
    <t xml:space="preserve">  Running scriptlet: sssd-client-2.3.0-9.0.1.el8.x86_64                                             5/112</t>
  </si>
  <si>
    <t xml:space="preserve">  Erasing          : sssd-client-2.3.0-9.0.1.el8.x86_64                                             5/112</t>
  </si>
  <si>
    <t xml:space="preserve">  Erasing          : authselect-1.2.1-2.el8.x86_64                                                  6/112</t>
  </si>
  <si>
    <t xml:space="preserve">  Running scriptlet: firewalld-0.8.2-2.0.1.el8.noarch                                               7/112</t>
  </si>
  <si>
    <t xml:space="preserve">  Erasing          : firewalld-0.8.2-2.0.1.el8.noarch                                               7/112</t>
  </si>
  <si>
    <t xml:space="preserve">  Erasing          : python3-firewall-0.8.2-2.0.1.el8.noarch                                        8/112</t>
  </si>
  <si>
    <t xml:space="preserve">  Erasing          : python3-slip-dbus-0.6.4-11.el8.noarch                                          9/112</t>
  </si>
  <si>
    <t xml:space="preserve">  Erasing          : python3-rhn-setup-2.8.16-13.0.3.module+el8.3.0+7814+aac1f1cb.x86_64           10/112</t>
  </si>
  <si>
    <t xml:space="preserve">  Erasing          : rhn-setup-2.8.16-13.0.3.module+el8.3.0+7814+aac1f1cb.x86_64                   11/112</t>
  </si>
  <si>
    <t xml:space="preserve">  Running scriptlet: nvmetcli-0.6-2.el8.noarch                                                     12/112</t>
  </si>
  <si>
    <t xml:space="preserve">  Erasing          : nvmetcli-0.6-2.el8.noarch                                                     12/112</t>
  </si>
  <si>
    <t xml:space="preserve">  Running scriptlet: ipset-7.1-1.el8.x86_64                                                        13/112</t>
  </si>
  <si>
    <t xml:space="preserve">  Erasing          : ipset-7.1-1.el8.x86_64                                                        13/112</t>
  </si>
  <si>
    <t xml:space="preserve">  Running scriptlet: rng-tools-6.8-3.el8.x86_64                                                    14/112</t>
  </si>
  <si>
    <t xml:space="preserve">  Erasing          : rng-tools-6.8-3.el8.x86_64                                                    14/112</t>
  </si>
  <si>
    <t xml:space="preserve">  Erasing          : python3-unbound-1.7.3-14.el8.x86_64                                           15/112</t>
  </si>
  <si>
    <t xml:space="preserve">  Erasing          : libmaxminddb-1.2.0-10.el8.x86_64                                              16/112</t>
  </si>
  <si>
    <t xml:space="preserve">  Running scriptlet: libmaxminddb-1.2.0-10.el8.x86_64                                              16/112</t>
  </si>
  <si>
    <t xml:space="preserve">  Erasing          : kbd-2.0.4-10.el8.x86_64                                                       17/112</t>
  </si>
  <si>
    <t xml:space="preserve">  Erasing          : NetworkManager-team-1:1.26.0-8.0.1.el8.x86_64                                 18/112</t>
  </si>
  <si>
    <t xml:space="preserve">  Erasing          : python3-configshell-1:1.1.28-1.0.1.el8.noarch                                 19/112</t>
  </si>
  <si>
    <t xml:space="preserve">  Erasing          : python3-slip-0.6.4-11.el8.noarch                                              20/112</t>
  </si>
  <si>
    <t xml:space="preserve">  Running scriptlet: iptables-ebtables-1.8.4-15.0.1.el8.x86_64                                     21/112</t>
  </si>
  <si>
    <t xml:space="preserve">  Erasing          : iptables-ebtables-1.8.4-15.0.1.el8.x86_64                                     21/112</t>
  </si>
  <si>
    <t xml:space="preserve">  Erasing          : rhnlib-2.8.6-8.0.1.module+el8.3.0+7814+aac1f1cb.noarch                        22/112</t>
  </si>
  <si>
    <t xml:space="preserve">  Erasing          : python3-rhn-check-2.8.16-13.0.3.module+el8.3.0+7814+aac1f1cb.x86_64           23/112</t>
  </si>
  <si>
    <t xml:space="preserve">  Erasing          : kbd-legacy-2.0.4-10.el8.noarch                                                24/112</t>
  </si>
  <si>
    <t xml:space="preserve">  Erasing          : kbd-misc-2.0.4-10.el8.noarch                                                  25/112</t>
  </si>
  <si>
    <t xml:space="preserve">  Erasing          : geolite2-city-20180605-1.el8.noarch                                           26/112</t>
  </si>
  <si>
    <t xml:space="preserve">  Erasing          : geolite2-country-20180605-1.el8.noarch                                        27/112</t>
  </si>
  <si>
    <t xml:space="preserve">  Erasing          : python3-decorator-4.2.1-2.el8.noarch                                          28/112</t>
  </si>
  <si>
    <t xml:space="preserve">  Erasing          : python3-nftables-1:0.9.3-16.el8.x86_64                                        29/112</t>
  </si>
  <si>
    <t xml:space="preserve">  Erasing          : python3-configobj-5.0.6-11.el8.noarch                                         30/112</t>
  </si>
  <si>
    <t xml:space="preserve">  Erasing          : python3-linux-procfs-0.6.2-2.el8.noarch                                       31/112</t>
  </si>
  <si>
    <t xml:space="preserve">  Erasing          : python3-pyudev-0.21.0-7.el8.noarch                                            32/112</t>
  </si>
  <si>
    <t xml:space="preserve">  Erasing          : iwl7260-firmware-999:25.30.13.0-999.5.el8.noarch                              33/112</t>
  </si>
  <si>
    <t xml:space="preserve">  Erasing          : iwl6050-firmware-999:41.28.5.1-999.5.el8.noarch                               34/112</t>
  </si>
  <si>
    <t xml:space="preserve">  Erasing          : iwl6000g2a-firmware-999:18.168.6.1-999.5.el8.noarch                           35/112</t>
  </si>
  <si>
    <t xml:space="preserve">  Erasing          : iwl6000-firmware-999:9.221.4.1-999.5.el8.noarch                               36/112</t>
  </si>
  <si>
    <t xml:space="preserve">  Erasing          : iwl5150-firmware-999:8.24.2.2-999.5.el8.noarch                                37/112</t>
  </si>
  <si>
    <t xml:space="preserve">  Erasing          : iwl5000-firmware-999:8.83.5.1_1-999.5.el8.noarch                              38/112</t>
  </si>
  <si>
    <t xml:space="preserve">  Erasing          : iwl3160-firmware-999:25.30.13.0-999.5.el8.noarch                              39/112</t>
  </si>
  <si>
    <t xml:space="preserve">  Erasing          : iwl2030-firmware-999:18.168.6.1-999.5.el8.noarch                              40/112</t>
  </si>
  <si>
    <t xml:space="preserve">  Erasing          : iwl2000-firmware-999:18.168.6.1-999.5.el8.noarch                              41/112</t>
  </si>
  <si>
    <t xml:space="preserve">  Erasing          : iwl135-firmware-999:18.168.6.1-999.5.el8.noarch                               42/112</t>
  </si>
  <si>
    <t xml:space="preserve">  Erasing          : iwl105-firmware-999:18.168.6.1-999.5.el8.noarch                               43/112</t>
  </si>
  <si>
    <t xml:space="preserve">  Erasing          : iwl1000-firmware-999:39.31.5.1-999.5.el8.noarch                               44/112</t>
  </si>
  <si>
    <t xml:space="preserve">  Erasing          : iwl100-firmware-999:39.31.5.1-999.5.el8.noarch                                45/112</t>
  </si>
  <si>
    <t xml:space="preserve">  Running scriptlet: NetworkManager-1:1.26.0-8.0.1.el8.x86_64                                      46/112</t>
  </si>
  <si>
    <t xml:space="preserve">  Erasing          : NetworkManager-1:1.26.0-8.0.1.el8.x86_64                                      46/112</t>
  </si>
  <si>
    <t xml:space="preserve">  Erasing          : teamd-1.31-2.el8.x86_64                                                       47/112</t>
  </si>
  <si>
    <t xml:space="preserve">  Running scriptlet: teamd-1.31-2.el8.x86_64                                                       47/112</t>
  </si>
  <si>
    <t xml:space="preserve">  Erasing          : libteam-1.31-2.el8.x86_64                                                     48/112</t>
  </si>
  <si>
    <t xml:space="preserve">  Running scriptlet: libteam-1.31-2.el8.x86_64                                                     48/112</t>
  </si>
  <si>
    <t xml:space="preserve">  Running scriptlet: rhnsd-5.0.35-3.0.1.module+el8.3.0+7814+aac1f1cb.x86_64                        49/112</t>
  </si>
  <si>
    <t xml:space="preserve">  Erasing          : rhnsd-5.0.35-3.0.1.module+el8.3.0+7814+aac1f1cb.x86_64                        49/112</t>
  </si>
  <si>
    <t xml:space="preserve">  Erasing          : rhn-check-2.8.16-13.0.3.module+el8.3.0+7814+aac1f1cb.x86_64                   50/112</t>
  </si>
  <si>
    <t xml:space="preserve">  Erasing          : dnf-plugin-spacewalk-2.8.5-11.0.2.module+el8.3.0+7814+aac1f1cb.noarch         51/112</t>
  </si>
  <si>
    <t xml:space="preserve">  Erasing          : python3-dnf-plugin-spacewalk-2.8.5-11.0.2.module+el8.3.0+7814+aac1f1cb.noa    52/112</t>
  </si>
  <si>
    <t xml:space="preserve">  Erasing          : rhn-client-tools-2.8.16-13.0.3.module+el8.3.0+7814+aac1f1cb.x86_64            53/112</t>
  </si>
  <si>
    <t xml:space="preserve">  Erasing          : python3-rhn-client-tools-2.8.16-13.0.3.module+el8.3.0+7814+aac1f1cb.x86_64    54/112</t>
  </si>
  <si>
    <t xml:space="preserve">  Erasing          : python3-newt-0.52.20-11.el8.x86_64                                            55/112</t>
  </si>
  <si>
    <t xml:space="preserve">  Erasing          : python3-gobject-base-3.28.3-2.el8.x86_64                                      56/112</t>
  </si>
  <si>
    <t xml:space="preserve">  Erasing          : python3-dbus-1.2.4-15.el8.x86_64                                              57/112</t>
  </si>
  <si>
    <t xml:space="preserve">  Running scriptlet: trousers-0.3.14-4.el8.x86_64                                                  58/112</t>
  </si>
  <si>
    <t xml:space="preserve">  Erasing          : trousers-0.3.14-4.el8.x86_64                                                  58/112</t>
  </si>
  <si>
    <t xml:space="preserve">  Running scriptlet: timedatex-0.5-3.el8.x86_64                                                    59/112</t>
  </si>
  <si>
    <t xml:space="preserve">  Erasing          : timedatex-0.5-3.el8.x86_64                                                    59/112</t>
  </si>
  <si>
    <t xml:space="preserve">  Running scriptlet: polkit-0.115-11.0.1.el8.x86_64                                                60/112</t>
  </si>
  <si>
    <t xml:space="preserve">  Erasing          : polkit-0.115-11.0.1.el8.x86_64                                                60/112</t>
  </si>
  <si>
    <t xml:space="preserve">  Erasing          : polkit-pkla-compat-0.1-12.el8.x86_64                                          61/112</t>
  </si>
  <si>
    <t xml:space="preserve">  Running scriptlet: pinentry-1.1.0-2.el8.x86_64                                                   62/112</t>
  </si>
  <si>
    <t xml:space="preserve">  Erasing          : pinentry-1.1.0-2.el8.x86_64                                                   62/112</t>
  </si>
  <si>
    <t xml:space="preserve">  Erasing          : libxkbcommon-0.9.1-1.el8.x86_64                                               63/112</t>
  </si>
  <si>
    <t xml:space="preserve">  Erasing          : xkeyboard-config-2.28-1.el8.noarch                                            64/112</t>
  </si>
  <si>
    <t xml:space="preserve">  Erasing          : python3-hwdata-2.3.6-3.el8.noarch                                             65/112</t>
  </si>
  <si>
    <t xml:space="preserve">  Erasing          : python3-rhnlib-2.8.6-8.0.1.module+el8.3.0+7814+aac1f1cb.noarch                66/112</t>
  </si>
  <si>
    <t xml:space="preserve">  Erasing          : libsecret-0.18.6-1.el8.x86_64                                                 67/112</t>
  </si>
  <si>
    <t xml:space="preserve">  Erasing          : polkit-libs-0.115-11.0.1.el8.x86_64                                           68/112</t>
  </si>
  <si>
    <t xml:space="preserve">  Running scriptlet: polkit-libs-0.115-11.0.1.el8.x86_64                                           68/112</t>
  </si>
  <si>
    <t xml:space="preserve">  Erasing          : mozjs60-60.9.0-4.0.1.el8.x86_64                                               69/112</t>
  </si>
  <si>
    <t xml:space="preserve">  Erasing          : trousers-lib-0.3.14-4.el8.x86_64                                              70/112</t>
  </si>
  <si>
    <t xml:space="preserve">  Running scriptlet: trousers-lib-0.3.14-4.el8.x86_64                                              70/112</t>
  </si>
  <si>
    <t xml:space="preserve">  Erasing          : dbus-glib-0.110-2.el8.x86_64                                                  71/112</t>
  </si>
  <si>
    <t xml:space="preserve">  Running scriptlet: dbus-glib-0.110-2.el8.x86_64                                                  71/112</t>
  </si>
  <si>
    <t xml:space="preserve">  Erasing          : gobject-introspection-1.56.1-1.el8.x86_64                                     72/112</t>
  </si>
  <si>
    <t xml:space="preserve">  Erasing          : newt-0.52.20-11.el8.x86_64                                                    73/112</t>
  </si>
  <si>
    <t xml:space="preserve">  Erasing          : libgudev-232-4.el8.x86_64                                                     74/112</t>
  </si>
  <si>
    <t xml:space="preserve">  Erasing          : python3-dmidecode-3.12.2-15.el8.x86_64                                        75/112</t>
  </si>
  <si>
    <t xml:space="preserve">  Erasing          : python3-netifaces-0.10.6-4.el8.x86_64                                         76/112</t>
  </si>
  <si>
    <t xml:space="preserve">  Erasing          : python3-librepo-1.12.0-2.el8.x86_64                                           77/112</t>
  </si>
  <si>
    <t xml:space="preserve">  Erasing          : libnl3-cli-3.5.0-1.el8.x86_64                                                 78/112</t>
  </si>
  <si>
    <t xml:space="preserve">  Running scriptlet: libnl3-cli-3.5.0-1.el8.x86_64                                                 78/112</t>
  </si>
  <si>
    <t xml:space="preserve">  Erasing          : libdaemon-0.14-15.el8.x86_64                                                  79/112</t>
  </si>
  <si>
    <t xml:space="preserve">  Erasing          : NetworkManager-libnm-1:1.26.0-8.0.1.el8.x86_64                                80/112</t>
  </si>
  <si>
    <t xml:space="preserve">  Running scriptlet: NetworkManager-libnm-1:1.26.0-8.0.1.el8.x86_64                                80/112</t>
  </si>
  <si>
    <t xml:space="preserve">  Erasing          : libndp-1.7-3.el8.x86_64                                                       81/112</t>
  </si>
  <si>
    <t xml:space="preserve">  Running scriptlet: libndp-1.7-3.el8.x86_64                                                       81/112</t>
  </si>
  <si>
    <t xml:space="preserve">  Erasing          : iptables-1.8.4-15.0.1.el8.x86_64                                              82/112</t>
  </si>
  <si>
    <t xml:space="preserve">  Running scriptlet: iptables-1.8.4-15.0.1.el8.x86_64                                              82/112</t>
  </si>
  <si>
    <t xml:space="preserve">  Erasing          : python3-libselinux-2.9-3.el8.x86_64                                           83/112</t>
  </si>
  <si>
    <t xml:space="preserve">  Erasing          : python3-urwid-1.3.1-4.el8.x86_64                                              84/112</t>
  </si>
  <si>
    <t xml:space="preserve">  Running scriptlet: unbound-libs-1.7.3-14.el8.x86_64                                              85/112</t>
  </si>
  <si>
    <t xml:space="preserve">  Erasing          : unbound-libs-1.7.3-14.el8.x86_64                                              85/112</t>
  </si>
  <si>
    <t xml:space="preserve">  Erasing          : libsysfs-2.1.0-24.el8.x86_64                                                  86/112</t>
  </si>
  <si>
    <t xml:space="preserve">  Running scriptlet: libsysfs-2.1.0-24.el8.x86_64                                                  86/112</t>
  </si>
  <si>
    <t xml:space="preserve">  Erasing          : ipset-libs-7.1-1.el8.x86_64                                                   87/112</t>
  </si>
  <si>
    <t xml:space="preserve">  Running scriptlet: ipset-libs-7.1-1.el8.x86_64                                                   87/112</t>
  </si>
  <si>
    <t xml:space="preserve">  Erasing          : python3-kmod-0.9-20.el8.x86_64                                                88/112</t>
  </si>
  <si>
    <t xml:space="preserve">  Erasing          : usermode-1.113-1.el8.x86_64                                                   89/112</t>
  </si>
  <si>
    <t xml:space="preserve">  Erasing          : authselect-libs-1.2.1-2.el8.x86_64                                            90/112</t>
  </si>
  <si>
    <t xml:space="preserve">  Erasing          : libsss_idmap-2.3.0-9.0.1.el8.x86_64                                           91/112</t>
  </si>
  <si>
    <t xml:space="preserve">  Running scriptlet: libsss_idmap-2.3.0-9.0.1.el8.x86_64                                           91/112</t>
  </si>
  <si>
    <t xml:space="preserve">  Erasing          : libsss_nss_idmap-2.3.0-9.0.1.el8.x86_64                                       92/112</t>
  </si>
  <si>
    <t xml:space="preserve">  Running scriptlet: libsss_nss_idmap-2.3.0-9.0.1.el8.x86_64                                       92/112</t>
  </si>
  <si>
    <t xml:space="preserve">  Erasing          : c-ares-1.13.0-5.el8.x86_64                                                    93/112</t>
  </si>
  <si>
    <t xml:space="preserve">  Running scriptlet: c-ares-1.13.0-5.el8.x86_64                                                    93/112</t>
  </si>
  <si>
    <t xml:space="preserve">  Erasing          : libdhash-0.5.0-39.el8.x86_64                                                  94/112</t>
  </si>
  <si>
    <t xml:space="preserve">  Erasing          : libsss_certmap-2.3.0-9.0.1.el8.x86_64                                         95/112</t>
  </si>
  <si>
    <t xml:space="preserve">  Running scriptlet: libsss_certmap-2.3.0-9.0.1.el8.x86_64                                         95/112</t>
  </si>
  <si>
    <t xml:space="preserve">  Erasing          : libsss_autofs-2.3.0-9.0.1.el8.x86_64                                          96/112</t>
  </si>
  <si>
    <t xml:space="preserve">  Erasing          : libsss_sudo-2.3.0-9.0.1.el8.x86_64                                            97/112</t>
  </si>
  <si>
    <t xml:space="preserve">  Running scriptlet: libsss_sudo-2.3.0-9.0.1.el8.x86_64                                            97/112</t>
  </si>
  <si>
    <t xml:space="preserve">  Erasing          : sssd-nfs-idmap-2.3.0-9.0.1.el8.x86_64                                         98/112</t>
  </si>
  <si>
    <t xml:space="preserve">  Erasing          : python3-perf-4.18.0-240.el8.x86_64                                            99/112</t>
  </si>
  <si>
    <t xml:space="preserve">  Erasing          : python3-schedutils-0.6-6.el8.x86_64                                          100/112</t>
  </si>
  <si>
    <t xml:space="preserve">  Erasing          : shared-mime-info-1.9-3.el8.x86_64                                            101/112</t>
  </si>
  <si>
    <t xml:space="preserve">  Erasing          : rpm-plugin-systemd-inhibit-4.14.3-4.el8.x86_64                               102/112</t>
  </si>
  <si>
    <t xml:space="preserve">  Erasing          : prefixdevname-0.1.0-6.el8.x86_64                                             103/112</t>
  </si>
  <si>
    <t xml:space="preserve">  Erasing          : pigz-2.4-4.el8.x86_64                                                        104/112</t>
  </si>
  <si>
    <t xml:space="preserve">  Running scriptlet: parted-3.2-38.0.1.el8.x86_64                                                 105/112</t>
  </si>
  <si>
    <t xml:space="preserve">  Erasing          : parted-3.2-38.0.1.el8.x86_64                                                 105/112</t>
  </si>
  <si>
    <t xml:space="preserve">  Erasing          : nvme-cli-1.12-2.el8.x86_64                                                   106/112</t>
  </si>
  <si>
    <t xml:space="preserve">  Running scriptlet: nvme-cli-1.12-2.el8.x86_64                                                   106/112</t>
  </si>
  <si>
    <t xml:space="preserve">  Erasing          : memstrack-0.1.11-1.el8.x86_64                                                107/112</t>
  </si>
  <si>
    <t xml:space="preserve">  Erasing          : kpartx-0.8.4-5.el8.x86_64                                                    108/112</t>
  </si>
  <si>
    <t xml:space="preserve">  Running scriptlet: iprutils-2.4.19-1.el8.x86_64                                                 109/112</t>
  </si>
  <si>
    <t xml:space="preserve">  Erasing          : iprutils-2.4.19-1.el8.x86_64                                                 109/112</t>
  </si>
  <si>
    <t xml:space="preserve">  Erasing          : elfutils-debuginfod-client-0.180-1.el8.x86_64                                110/112</t>
  </si>
  <si>
    <t xml:space="preserve">  Erasing          : btrfs-progs-5.4.0-1.el8.x86_64                                               111/112</t>
  </si>
  <si>
    <t xml:space="preserve">  Erasing          : bcache-tools-1.0.8-3.101.0.1.el8.x86_64                                      112/112</t>
  </si>
  <si>
    <t xml:space="preserve">  Running scriptlet: bcache-tools-1.0.8-3.101.0.1.el8.x86_64                                      112/112</t>
  </si>
  <si>
    <t xml:space="preserve">  Verifying        : NetworkManager-1:1.26.0-8.0.1.el8.x86_64                                       1/112</t>
  </si>
  <si>
    <t xml:space="preserve">  Verifying        : NetworkManager-libnm-1:1.26.0-8.0.1.el8.x86_64                                 2/112</t>
  </si>
  <si>
    <t xml:space="preserve">  Verifying        : NetworkManager-team-1:1.26.0-8.0.1.el8.x86_64                                  3/112</t>
  </si>
  <si>
    <t xml:space="preserve">  Verifying        : NetworkManager-tui-1:1.26.0-8.0.1.el8.x86_64                                   4/112</t>
  </si>
  <si>
    <t xml:space="preserve">  Verifying        : authselect-1.2.1-2.el8.x86_64                                                  5/112</t>
  </si>
  <si>
    <t xml:space="preserve">  Verifying        : authselect-libs-1.2.1-2.el8.x86_64                                             6/112</t>
  </si>
  <si>
    <t xml:space="preserve">  Verifying        : bcache-tools-1.0.8-3.101.0.1.el8.x86_64                                        7/112</t>
  </si>
  <si>
    <t xml:space="preserve">  Verifying        : btrfs-progs-5.4.0-1.el8.x86_64                                                 8/112</t>
  </si>
  <si>
    <t xml:space="preserve">  Verifying        : c-ares-1.13.0-5.el8.x86_64                                                     9/112</t>
  </si>
  <si>
    <t xml:space="preserve">  Verifying        : dbus-glib-0.110-2.el8.x86_64                                                  10/112</t>
  </si>
  <si>
    <t xml:space="preserve">  Verifying        : dnf-plugin-spacewalk-2.8.5-11.0.2.module+el8.3.0+7814+aac1f1cb.noarch         11/112</t>
  </si>
  <si>
    <t xml:space="preserve">  Verifying        : elfutils-debuginfod-client-0.180-1.el8.x86_64                                 12/112</t>
  </si>
  <si>
    <t xml:space="preserve">  Verifying        : firewalld-0.8.2-2.0.1.el8.noarch                                              13/112</t>
  </si>
  <si>
    <t xml:space="preserve">  Verifying        : geolite2-city-20180605-1.el8.noarch                                           14/112</t>
  </si>
  <si>
    <t xml:space="preserve">  Verifying        : geolite2-country-20180605-1.el8.noarch                                        15/112</t>
  </si>
  <si>
    <t xml:space="preserve">  Verifying        : gobject-introspection-1.56.1-1.el8.x86_64                                     16/112</t>
  </si>
  <si>
    <t xml:space="preserve">  Verifying        : iprutils-2.4.19-1.el8.x86_64                                                  17/112</t>
  </si>
  <si>
    <t xml:space="preserve">  Verifying        : ipset-7.1-1.el8.x86_64                                                        18/112</t>
  </si>
  <si>
    <t xml:space="preserve">  Verifying        : ipset-libs-7.1-1.el8.x86_64                                                   19/112</t>
  </si>
  <si>
    <t xml:space="preserve">  Verifying        : iptables-1.8.4-15.0.1.el8.x86_64                                              20/112</t>
  </si>
  <si>
    <t xml:space="preserve">  Verifying        : iptables-ebtables-1.8.4-15.0.1.el8.x86_64                                     21/112</t>
  </si>
  <si>
    <t xml:space="preserve">  Verifying        : iwl100-firmware-999:39.31.5.1-999.5.el8.noarch                                22/112</t>
  </si>
  <si>
    <t xml:space="preserve">  Verifying        : iwl1000-firmware-999:39.31.5.1-999.5.el8.noarch                               23/112</t>
  </si>
  <si>
    <t xml:space="preserve">  Verifying        : iwl105-firmware-999:18.168.6.1-999.5.el8.noarch                               24/112</t>
  </si>
  <si>
    <t xml:space="preserve">  Verifying        : iwl135-firmware-999:18.168.6.1-999.5.el8.noarch                               25/112</t>
  </si>
  <si>
    <t xml:space="preserve">  Verifying        : iwl2000-firmware-999:18.168.6.1-999.5.el8.noarch                              26/112</t>
  </si>
  <si>
    <t xml:space="preserve">  Verifying        : iwl2030-firmware-999:18.168.6.1-999.5.el8.noarch                              27/112</t>
  </si>
  <si>
    <t xml:space="preserve">  Verifying        : iwl3160-firmware-999:25.30.13.0-999.5.el8.noarch                              28/112</t>
  </si>
  <si>
    <t xml:space="preserve">  Verifying        : iwl5000-firmware-999:8.83.5.1_1-999.5.el8.noarch                              29/112</t>
  </si>
  <si>
    <t xml:space="preserve">  Verifying        : iwl5150-firmware-999:8.24.2.2-999.5.el8.noarch                                30/112</t>
  </si>
  <si>
    <t xml:space="preserve">  Verifying        : iwl6000-firmware-999:9.221.4.1-999.5.el8.noarch                               31/112</t>
  </si>
  <si>
    <t xml:space="preserve">  Verifying        : iwl6000g2a-firmware-999:18.168.6.1-999.5.el8.noarch                           32/112</t>
  </si>
  <si>
    <t xml:space="preserve">  Verifying        : iwl6050-firmware-999:41.28.5.1-999.5.el8.noarch                               33/112</t>
  </si>
  <si>
    <t xml:space="preserve">  Verifying        : iwl7260-firmware-999:25.30.13.0-999.5.el8.noarch                              34/112</t>
  </si>
  <si>
    <t xml:space="preserve">  Verifying        : kbd-2.0.4-10.el8.x86_64                                                       35/112</t>
  </si>
  <si>
    <t xml:space="preserve">  Verifying        : kbd-legacy-2.0.4-10.el8.noarch                                                36/112</t>
  </si>
  <si>
    <t xml:space="preserve">  Verifying        : kbd-misc-2.0.4-10.el8.noarch                                                  37/112</t>
  </si>
  <si>
    <t xml:space="preserve">  Verifying        : kpartx-0.8.4-5.el8.x86_64                                                     38/112</t>
  </si>
  <si>
    <t xml:space="preserve">  Verifying        : libdaemon-0.14-15.el8.x86_64                                                  39/112</t>
  </si>
  <si>
    <t xml:space="preserve">  Verifying        : libdhash-0.5.0-39.el8.x86_64                                                  40/112</t>
  </si>
  <si>
    <t xml:space="preserve">  Verifying        : libgudev-232-4.el8.x86_64                                                     41/112</t>
  </si>
  <si>
    <t xml:space="preserve">  Verifying        : libmaxminddb-1.2.0-10.el8.x86_64                                              42/112</t>
  </si>
  <si>
    <t xml:space="preserve">  Verifying        : libndp-1.7-3.el8.x86_64                                                       43/112</t>
  </si>
  <si>
    <t xml:space="preserve">  Verifying        : libnl3-cli-3.5.0-1.el8.x86_64                                                 44/112</t>
  </si>
  <si>
    <t xml:space="preserve">  Verifying        : libsecret-0.18.6-1.el8.x86_64                                                 45/112</t>
  </si>
  <si>
    <t xml:space="preserve">  Verifying        : libsss_autofs-2.3.0-9.0.1.el8.x86_64                                          46/112</t>
  </si>
  <si>
    <t xml:space="preserve">  Verifying        : libsss_certmap-2.3.0-9.0.1.el8.x86_64                                         47/112</t>
  </si>
  <si>
    <t xml:space="preserve">  Verifying        : libsss_idmap-2.3.0-9.0.1.el8.x86_64                                           48/112</t>
  </si>
  <si>
    <t xml:space="preserve">  Verifying        : libsss_nss_idmap-2.3.0-9.0.1.el8.x86_64                                       49/112</t>
  </si>
  <si>
    <t xml:space="preserve">  Verifying        : libsss_sudo-2.3.0-9.0.1.el8.x86_64                                            50/112</t>
  </si>
  <si>
    <t xml:space="preserve">  Verifying        : libsysfs-2.1.0-24.el8.x86_64                                                  51/112</t>
  </si>
  <si>
    <t xml:space="preserve">  Verifying        : libteam-1.31-2.el8.x86_64                                                     52/112</t>
  </si>
  <si>
    <t xml:space="preserve">  Verifying        : libxkbcommon-0.9.1-1.el8.x86_64                                               53/112</t>
  </si>
  <si>
    <t xml:space="preserve">  Verifying        : memstrack-0.1.11-1.el8.x86_64                                                 54/112</t>
  </si>
  <si>
    <t xml:space="preserve">  Verifying        : mozjs60-60.9.0-4.0.1.el8.x86_64                                               55/112</t>
  </si>
  <si>
    <t xml:space="preserve">  Verifying        : newt-0.52.20-11.el8.x86_64                                                    56/112</t>
  </si>
  <si>
    <t xml:space="preserve">  Verifying        : nvme-cli-1.12-2.el8.x86_64                                                    57/112</t>
  </si>
  <si>
    <t xml:space="preserve">  Verifying        : nvmetcli-0.6-2.el8.noarch                                                     58/112</t>
  </si>
  <si>
    <t xml:space="preserve">  Verifying        : parted-3.2-38.0.1.el8.x86_64                                                  59/112</t>
  </si>
  <si>
    <t xml:space="preserve">  Verifying        : pigz-2.4-4.el8.x86_64                                                         60/112</t>
  </si>
  <si>
    <t xml:space="preserve">  Verifying        : pinentry-1.1.0-2.el8.x86_64                                                   61/112</t>
  </si>
  <si>
    <t xml:space="preserve">  Verifying        : polkit-0.115-11.0.1.el8.x86_64                                                62/112</t>
  </si>
  <si>
    <t xml:space="preserve">  Verifying        : polkit-libs-0.115-11.0.1.el8.x86_64                                           63/112</t>
  </si>
  <si>
    <t xml:space="preserve">  Verifying        : polkit-pkla-compat-0.1-12.el8.x86_64                                          64/112</t>
  </si>
  <si>
    <t xml:space="preserve">  Verifying        : prefixdevname-0.1.0-6.el8.x86_64                                              65/112</t>
  </si>
  <si>
    <t xml:space="preserve">  Verifying        : python3-configobj-5.0.6-11.el8.noarch                                         66/112</t>
  </si>
  <si>
    <t xml:space="preserve">  Verifying        : python3-configshell-1:1.1.28-1.0.1.el8.noarch                                 67/112</t>
  </si>
  <si>
    <t xml:space="preserve">  Verifying        : python3-dbus-1.2.4-15.el8.x86_64                                              68/112</t>
  </si>
  <si>
    <t xml:space="preserve">  Verifying        : python3-decorator-4.2.1-2.el8.noarch                                          69/112</t>
  </si>
  <si>
    <t xml:space="preserve">  Verifying        : python3-dmidecode-3.12.2-15.el8.x86_64                                        70/112</t>
  </si>
  <si>
    <t xml:space="preserve">  Verifying        : python3-dnf-plugin-spacewalk-2.8.5-11.0.2.module+el8.3.0+7814+aac1f1cb.noa    71/112</t>
  </si>
  <si>
    <t xml:space="preserve">  Verifying        : python3-firewall-0.8.2-2.0.1.el8.noarch                                       72/112</t>
  </si>
  <si>
    <t xml:space="preserve">  Verifying        : python3-gobject-base-3.28.3-2.el8.x86_64                                      73/112</t>
  </si>
  <si>
    <t xml:space="preserve">  Verifying        : python3-hwdata-2.3.6-3.el8.noarch                                             74/112</t>
  </si>
  <si>
    <t xml:space="preserve">  Verifying        : python3-kmod-0.9-20.el8.x86_64                                                75/112</t>
  </si>
  <si>
    <t xml:space="preserve">  Verifying        : python3-librepo-1.12.0-2.el8.x86_64                                           76/112</t>
  </si>
  <si>
    <t xml:space="preserve">  Verifying        : python3-libselinux-2.9-3.el8.x86_64                                           77/112</t>
  </si>
  <si>
    <t xml:space="preserve">  Verifying        : python3-linux-procfs-0.6.2-2.el8.noarch                                       78/112</t>
  </si>
  <si>
    <t xml:space="preserve">  Verifying        : python3-netifaces-0.10.6-4.el8.x86_64                                         79/112</t>
  </si>
  <si>
    <t xml:space="preserve">  Verifying        : python3-newt-0.52.20-11.el8.x86_64                                            80/112</t>
  </si>
  <si>
    <t xml:space="preserve">  Verifying        : python3-nftables-1:0.9.3-16.el8.x86_64                                        81/112</t>
  </si>
  <si>
    <t xml:space="preserve">  Verifying        : python3-perf-4.18.0-240.el8.x86_64                                            82/112</t>
  </si>
  <si>
    <t xml:space="preserve">  Verifying        : python3-pyudev-0.21.0-7.el8.noarch                                            83/112</t>
  </si>
  <si>
    <t xml:space="preserve">  Verifying        : python3-rhn-check-2.8.16-13.0.3.module+el8.3.0+7814+aac1f1cb.x86_64           84/112</t>
  </si>
  <si>
    <t xml:space="preserve">  Verifying        : python3-rhn-client-tools-2.8.16-13.0.3.module+el8.3.0+7814+aac1f1cb.x86_64    85/112</t>
  </si>
  <si>
    <t xml:space="preserve">  Verifying        : python3-rhn-setup-2.8.16-13.0.3.module+el8.3.0+7814+aac1f1cb.x86_64           86/112</t>
  </si>
  <si>
    <t xml:space="preserve">  Verifying        : python3-rhnlib-2.8.6-8.0.1.module+el8.3.0+7814+aac1f1cb.noarch                87/112</t>
  </si>
  <si>
    <t xml:space="preserve">  Verifying        : python3-schedutils-0.6-6.el8.x86_64                                           88/112</t>
  </si>
  <si>
    <t xml:space="preserve">  Verifying        : python3-slip-0.6.4-11.el8.noarch                                              89/112</t>
  </si>
  <si>
    <t xml:space="preserve">  Verifying        : python3-slip-dbus-0.6.4-11.el8.noarch                                         90/112</t>
  </si>
  <si>
    <t xml:space="preserve">  Verifying        : python3-unbound-1.7.3-14.el8.x86_64                                           91/112</t>
  </si>
  <si>
    <t xml:space="preserve">  Verifying        : python3-urwid-1.3.1-4.el8.x86_64                                              92/112</t>
  </si>
  <si>
    <t xml:space="preserve">  Verifying        : rhn-check-2.8.16-13.0.3.module+el8.3.0+7814+aac1f1cb.x86_64                   93/112</t>
  </si>
  <si>
    <t xml:space="preserve">  Verifying        : rhn-client-tools-2.8.16-13.0.3.module+el8.3.0+7814+aac1f1cb.x86_64            94/112</t>
  </si>
  <si>
    <t xml:space="preserve">  Verifying        : rhn-setup-2.8.16-13.0.3.module+el8.3.0+7814+aac1f1cb.x86_64                   95/112</t>
  </si>
  <si>
    <t xml:space="preserve">  Verifying        : rhnlib-2.8.6-8.0.1.module+el8.3.0+7814+aac1f1cb.noarch                        96/112</t>
  </si>
  <si>
    <t xml:space="preserve">  Verifying        : rhnsd-5.0.35-3.0.1.module+el8.3.0+7814+aac1f1cb.x86_64                        97/112</t>
  </si>
  <si>
    <t xml:space="preserve">  Verifying        : rng-tools-6.8-3.el8.x86_64                                                    98/112</t>
  </si>
  <si>
    <t xml:space="preserve">  Verifying        : rpm-plugin-systemd-inhibit-4.14.3-4.el8.x86_64                                99/112</t>
  </si>
  <si>
    <t xml:space="preserve">  Verifying        : shared-mime-info-1.9-3.el8.x86_64                                            100/112</t>
  </si>
  <si>
    <t xml:space="preserve">  Verifying        : sssd-client-2.3.0-9.0.1.el8.x86_64                                           101/112</t>
  </si>
  <si>
    <t xml:space="preserve">  Verifying        : sssd-common-2.3.0-9.0.1.el8.x86_64                                           102/112</t>
  </si>
  <si>
    <t xml:space="preserve">  Verifying        : sssd-kcm-2.3.0-9.0.1.el8.x86_64                                              103/112</t>
  </si>
  <si>
    <t xml:space="preserve">  Verifying        : sssd-nfs-idmap-2.3.0-9.0.1.el8.x86_64                                        104/112</t>
  </si>
  <si>
    <t xml:space="preserve">  Verifying        : teamd-1.31-2.el8.x86_64                                                      105/112</t>
  </si>
  <si>
    <t xml:space="preserve">  Verifying        : timedatex-0.5-3.el8.x86_64                                                   106/112</t>
  </si>
  <si>
    <t xml:space="preserve">  Verifying        : trousers-0.3.14-4.el8.x86_64                                                 107/112</t>
  </si>
  <si>
    <t xml:space="preserve">  Verifying        : trousers-lib-0.3.14-4.el8.x86_64                                             108/112</t>
  </si>
  <si>
    <t xml:space="preserve">  Verifying        : tuned-2.14.0-3.0.1.el8.noarch                                                109/112</t>
  </si>
  <si>
    <t xml:space="preserve">  Verifying        : unbound-libs-1.7.3-14.el8.x86_64                                             110/112</t>
  </si>
  <si>
    <t xml:space="preserve">  Verifying        : usermode-1.113-1.el8.x86_64                                                  111/112</t>
  </si>
  <si>
    <t xml:space="preserve">  Verifying        : xkeyboard-config-2.28-1.el8.noarch                                           112/112</t>
  </si>
  <si>
    <t>Oracle Linux BaseOS                                                        64 MB/s | 3.2 MB     00:00</t>
  </si>
  <si>
    <t>Oracle Linux AppStream                                                    102 MB/s | 6.3 MB     00:00</t>
  </si>
  <si>
    <t>Last metadata expiration check: 0:00:01 ago on Tue 13 Apr 2021 06:57:41 AM EDT.</t>
  </si>
  <si>
    <t>Oracle Linux BaseOS                                                       3.0 MB/s | 3.1 kB     00:00</t>
  </si>
  <si>
    <t>sudo dracut -vf --regenerate-all 2&gt; /dev/null || $Error :</t>
    <phoneticPr fontId="1"/>
  </si>
  <si>
    <t>Last metadata expiration check: 0:03:58 ago on Tue 13 Apr 2021 06:57:41 AM EDT.</t>
  </si>
  <si>
    <t>Last metadata expiration check: 0:07:58 ago on Tue 13 Apr 2021 06:57:41 AM EDT.</t>
  </si>
  <si>
    <t>Last metadata expiration check: 0:08:45 ago on Tue 13 Apr 2021 06:57:41 AM EDT.</t>
  </si>
  <si>
    <t>Install  183 Packages</t>
  </si>
  <si>
    <t>Total size: 148 M</t>
  </si>
  <si>
    <t>Installed size: 547 M</t>
  </si>
  <si>
    <t xml:space="preserve">  Installing       : perl-Exporter-5.72-396.el8.noarch                                              1/183</t>
  </si>
  <si>
    <t xml:space="preserve">  Installing       : perl-libs-4:5.26.3-416.el8.x86_64                                              2/183</t>
  </si>
  <si>
    <t xml:space="preserve">  Installing       : perl-Carp-1.42-396.el8.noarch                                                  3/183</t>
  </si>
  <si>
    <t xml:space="preserve">  Installing       : nspr-4.25.0-2.el8_2.x86_64                                                     4/183</t>
  </si>
  <si>
    <t xml:space="preserve">  Running scriptlet: nspr-4.25.0-2.el8_2.x86_64                                                     4/183</t>
  </si>
  <si>
    <t xml:space="preserve">  Installing       : nss-util-3.53.1-11.el8_2.x86_64                                                5/183</t>
  </si>
  <si>
    <t xml:space="preserve">  Installing       : perl-Scalar-List-Utils-3:1.49-2.el8.x86_64                                     6/183</t>
  </si>
  <si>
    <t xml:space="preserve">  Installing       : perl-parent-1:0.237-1.el8.noarch                                               7/183</t>
  </si>
  <si>
    <t xml:space="preserve">  Installing       : javapackages-filesystem-5.3.0-1.module+el8+5136+7ff78f74.noarch                8/183</t>
  </si>
  <si>
    <t xml:space="preserve">  Installing       : boost-system-1.66.0-10.el8.x86_64                                              9/183</t>
  </si>
  <si>
    <t xml:space="preserve">  Running scriptlet: boost-system-1.66.0-10.el8.x86_64                                              9/183</t>
  </si>
  <si>
    <t xml:space="preserve">  Installing       : libjpeg-turbo-1.5.3-10.el8.x86_64                                             10/183</t>
  </si>
  <si>
    <t xml:space="preserve">  Installing       : apr-1.6.3-11.el8.x86_64                                                       11/183</t>
  </si>
  <si>
    <t xml:space="preserve">  Running scriptlet: apr-1.6.3-11.el8.x86_64                                                       11/183</t>
  </si>
  <si>
    <t xml:space="preserve">  Installing       : net-snmp-libs-1:5.8-17.el8.x86_64                                             12/183</t>
  </si>
  <si>
    <t xml:space="preserve">  Installing       : lksctp-tools-1.0.18-3.el8.x86_64                                              13/183</t>
  </si>
  <si>
    <t xml:space="preserve">  Running scriptlet: lksctp-tools-1.0.18-3.el8.x86_64                                              13/183</t>
  </si>
  <si>
    <t xml:space="preserve">  Installing       : libqb-1.0.3-12.el8.x86_64                                                     14/183</t>
  </si>
  <si>
    <t xml:space="preserve">  Running scriptlet: libqb-1.0.3-12.el8.x86_64                                                     14/183</t>
  </si>
  <si>
    <t xml:space="preserve">  Installing       : freeipmi-1.6.1-1.el8.x86_64                                                   15/183</t>
  </si>
  <si>
    <t xml:space="preserve">  Running scriptlet: freeipmi-1.6.1-1.el8.x86_64                                                   15/183</t>
  </si>
  <si>
    <t xml:space="preserve">  Installing       : apr-util-1.6.1-6.el8.x86_64                                                   16/183</t>
  </si>
  <si>
    <t xml:space="preserve">  Running scriptlet: apr-util-1.6.1-6.el8.x86_64                                                   16/183</t>
  </si>
  <si>
    <t xml:space="preserve">  Installing       : boost-chrono-1.66.0-10.el8.x86_64                                             17/183</t>
  </si>
  <si>
    <t xml:space="preserve">  Running scriptlet: boost-chrono-1.66.0-10.el8.x86_64                                             17/183</t>
  </si>
  <si>
    <t xml:space="preserve">  Installing       : boost-random-1.66.0-10.el8.x86_64                                             18/183</t>
  </si>
  <si>
    <t xml:space="preserve">  Running scriptlet: boost-random-1.66.0-10.el8.x86_64                                             18/183</t>
  </si>
  <si>
    <t xml:space="preserve">  Installing       : boost-thread-1.66.0-10.el8.x86_64                                             19/183</t>
  </si>
  <si>
    <t xml:space="preserve">  Running scriptlet: boost-thread-1.66.0-10.el8.x86_64                                             19/183</t>
  </si>
  <si>
    <t xml:space="preserve">  Installing       : perl-Text-ParseWords-3.30-395.el8.noarch                                      20/183</t>
  </si>
  <si>
    <t xml:space="preserve">  Installing       : tzdata-java-2020a-1.el8.noarch                                                21/183</t>
  </si>
  <si>
    <t xml:space="preserve">  Installing       : libuv-1:1.38.0-2.el8.x86_64                                                   22/183</t>
  </si>
  <si>
    <t xml:space="preserve">  Installing       : libpq-12.4-1.el8_2.x86_64                                                     23/183</t>
  </si>
  <si>
    <t xml:space="preserve">  Installing       : libpmem-1.6.1-1.el8.x86_64                                                    24/183</t>
  </si>
  <si>
    <t xml:space="preserve">  Running scriptlet: libpmem-1.6.1-1.el8.x86_64                                                    24/183</t>
  </si>
  <si>
    <t xml:space="preserve">  Running scriptlet: httpd-filesystem-2.4.37-30.0.1.module+el8.3.0+7816+49791cfd.noarch            25/183</t>
  </si>
  <si>
    <t xml:space="preserve">  Installing       : httpd-filesystem-2.4.37-30.0.1.module+el8.3.0+7816+49791cfd.noarch            25/183</t>
  </si>
  <si>
    <t xml:space="preserve">  Installing       : git-core-2.27.0-1.el8.x86_64                                                  26/183</t>
  </si>
  <si>
    <t xml:space="preserve">  Installing       : drpm-0.4.1-3.el8.x86_64                                                       27/183</t>
  </si>
  <si>
    <t xml:space="preserve">  Installing       : boost-program-options-1.66.0-10.el8.x86_64                                    28/183</t>
  </si>
  <si>
    <t xml:space="preserve">  Running scriptlet: boost-program-options-1.66.0-10.el8.x86_64                                    28/183</t>
  </si>
  <si>
    <t xml:space="preserve">  Installing       : boost-iostreams-1.66.0-10.el8.x86_64                                          29/183</t>
  </si>
  <si>
    <t xml:space="preserve">  Running scriptlet: boost-iostreams-1.66.0-10.el8.x86_64                                          29/183</t>
  </si>
  <si>
    <t xml:space="preserve">  Installing       : boost-date-time-1.66.0-10.el8.x86_64                                          30/183</t>
  </si>
  <si>
    <t xml:space="preserve">  Running scriptlet: boost-date-time-1.66.0-10.el8.x86_64                                          30/183</t>
  </si>
  <si>
    <t xml:space="preserve">  Installing       : boost-atomic-1.66.0-10.el8.x86_64                                             31/183</t>
  </si>
  <si>
    <t xml:space="preserve">  Running scriptlet: boost-atomic-1.66.0-10.el8.x86_64                                             31/183</t>
  </si>
  <si>
    <t xml:space="preserve">  Installing       : rdma-core-29.0-3.el8.x86_64                                                   32/183</t>
  </si>
  <si>
    <t xml:space="preserve">  Running scriptlet: rdma-core-29.0-3.el8.x86_64                                                   32/183</t>
  </si>
  <si>
    <t xml:space="preserve">  Installing       : libibverbs-29.0-3.el8.x86_64                                                  33/183</t>
  </si>
  <si>
    <t xml:space="preserve">  Running scriptlet: libibverbs-29.0-3.el8.x86_64                                                  33/183</t>
  </si>
  <si>
    <t xml:space="preserve">  Installing       : lm_sensors-libs-3.4.0-21.20180522git70f7e08.el8.x86_64                        34/183</t>
  </si>
  <si>
    <t xml:space="preserve">  Running scriptlet: lm_sensors-libs-3.4.0-21.20180522git70f7e08.el8.x86_64                        34/183</t>
  </si>
  <si>
    <t xml:space="preserve">  Installing       : libxslt-1.1.32-5.0.1.el8.x86_64                                               35/183</t>
  </si>
  <si>
    <t xml:space="preserve">  Installing       : libicu-60.3-2.el8_1.x86_64                                                    36/183</t>
  </si>
  <si>
    <t xml:space="preserve">  Running scriptlet: libicu-60.3-2.el8_1.x86_64                                                    36/183</t>
  </si>
  <si>
    <t xml:space="preserve">  Installing       : boost-regex-1.66.0-10.el8.x86_64                                              37/183</t>
  </si>
  <si>
    <t xml:space="preserve">  Running scriptlet: boost-regex-1.66.0-10.el8.x86_64                                              37/183</t>
  </si>
  <si>
    <t xml:space="preserve">  Installing       : fontpackages-filesystem-1.44-22.el8.noarch                                    38/183</t>
  </si>
  <si>
    <t xml:space="preserve">  Installing       : daxctl-libs-67-2.el8.x86_64                                                   39/183</t>
  </si>
  <si>
    <t xml:space="preserve">  Running scriptlet: daxctl-libs-67-2.el8.x86_64                                                   39/183</t>
  </si>
  <si>
    <t xml:space="preserve">  Installing       : avahi-libs-0.7-19.el8.x86_64                                                  40/183</t>
  </si>
  <si>
    <t xml:space="preserve">  Installing       : cups-libs-1:2.2.6-38.el8.x86_64                                               41/183</t>
  </si>
  <si>
    <t xml:space="preserve">  Installing       : ndctl-libs-67-2.el8.x86_64                                                    42/183</t>
  </si>
  <si>
    <t xml:space="preserve">  Running scriptlet: ndctl-libs-67-2.el8.x86_64                                                    42/183</t>
  </si>
  <si>
    <t xml:space="preserve">  Installing       : libpmemblk-1.6.1-1.el8.x86_64                                                 43/183</t>
  </si>
  <si>
    <t xml:space="preserve">  Running scriptlet: libpmemblk-1.6.1-1.el8.x86_64                                                 43/183</t>
  </si>
  <si>
    <t xml:space="preserve">  Installing       : dejavu-fonts-common-2.35-6.el8.noarch                                         44/183</t>
  </si>
  <si>
    <t xml:space="preserve">  Installing       : dejavu-sans-mono-fonts-2.35-6.el8.noarch                                      45/183</t>
  </si>
  <si>
    <t xml:space="preserve">  Installing       : fontconfig-2.13.1-3.el8.x86_64                                                46/183</t>
  </si>
  <si>
    <t xml:space="preserve">  Running scriptlet: fontconfig-2.13.1-3.el8.x86_64                                                46/183</t>
  </si>
  <si>
    <t xml:space="preserve">  Installing       : librdmacm-29.0-3.el8.x86_64                                                   47/183</t>
  </si>
  <si>
    <t xml:space="preserve">  Running scriptlet: librdmacm-29.0-3.el8.x86_64                                                   47/183</t>
  </si>
  <si>
    <t xml:space="preserve">  Installing       : createrepo_c-libs-0.15.11-2.el8.x86_64                                        48/183</t>
  </si>
  <si>
    <t xml:space="preserve">  Installing       : git-core-doc-2.27.0-1.el8.noarch                                              49/183</t>
  </si>
  <si>
    <t xml:space="preserve">  Installing       : postgresql-12.1-2.module+el8.1.1+5522+70e4f29e.x86_64                         50/183</t>
  </si>
  <si>
    <t xml:space="preserve">  Installing       : httpd-tools-2.4.37-30.0.1.module+el8.3.0+7816+49791cfd.x86_64                 51/183</t>
  </si>
  <si>
    <t xml:space="preserve">  Installing       : corosynclib-3.0.3-4.el8.x86_64                                                52/183</t>
  </si>
  <si>
    <t xml:space="preserve">  Running scriptlet: corosynclib-3.0.3-4.el8.x86_64                                                52/183</t>
  </si>
  <si>
    <t xml:space="preserve">  Installing       : nss-softokn-freebl-3.53.1-11.el8_2.x86_64                                     53/183</t>
  </si>
  <si>
    <t xml:space="preserve">  Installing       : nss-softokn-3.53.1-11.el8_2.x86_64                                            54/183</t>
  </si>
  <si>
    <t xml:space="preserve">  Installing       : nss-3.53.1-11.el8_2.x86_64                                                    55/183</t>
  </si>
  <si>
    <t xml:space="preserve">  Installing       : nss-sysinit-3.53.1-11.el8_2.x86_64                                            56/183</t>
  </si>
  <si>
    <t xml:space="preserve">  Installing       : librados2-1:12.2.7-9.el8.x86_64                                               57/183</t>
  </si>
  <si>
    <t xml:space="preserve">  Running scriptlet: librados2-1:12.2.7-9.el8.x86_64                                               57/183</t>
  </si>
  <si>
    <t xml:space="preserve">  Installing       : librbd1-1:12.2.7-9.el8.x86_64                                                 58/183</t>
  </si>
  <si>
    <t xml:space="preserve">  Running scriptlet: librbd1-1:12.2.7-9.el8.x86_64                                                 58/183</t>
  </si>
  <si>
    <t xml:space="preserve">  Installing       : perl-Term-ANSIColor-4.06-396.el8.noarch                                       59/183</t>
  </si>
  <si>
    <t xml:space="preserve">  Installing       : perl-macros-4:5.26.3-416.el8.x86_64                                           60/183</t>
  </si>
  <si>
    <t xml:space="preserve">  Installing       : perl-Errno-1.28-416.el8.x86_64                                                61/183</t>
  </si>
  <si>
    <t xml:space="preserve">  Installing       : perl-Socket-4:2.027-3.el8.x86_64                                              62/183</t>
  </si>
  <si>
    <t xml:space="preserve">  Installing       : perl-Text-Tabs+Wrap-2013.0523-395.el8.noarch                                  63/183</t>
  </si>
  <si>
    <t xml:space="preserve">  Installing       : perl-Unicode-Normalize-1.25-396.el8.x86_64                                    64/183</t>
  </si>
  <si>
    <t xml:space="preserve">  Installing       : perl-File-Path-2.15-2.el8.noarch                                              65/183</t>
  </si>
  <si>
    <t xml:space="preserve">  Installing       : perl-IO-1.38-416.el8.x86_64                                                   66/183</t>
  </si>
  <si>
    <t xml:space="preserve">  Installing       : perl-PathTools-3.74-1.el8.x86_64                                              67/183</t>
  </si>
  <si>
    <t xml:space="preserve">  Installing       : perl-constant-1.33-396.el8.noarch                                             68/183</t>
  </si>
  <si>
    <t xml:space="preserve">  Installing       : perl-threads-1:2.21-2.el8.x86_64                                              69/183</t>
  </si>
  <si>
    <t xml:space="preserve">  Installing       : perl-threads-shared-1.58-2.el8.x86_64                                         70/183</t>
  </si>
  <si>
    <t xml:space="preserve">  Installing       : perl-interpreter-4:5.26.3-416.el8.x86_64                                      71/183</t>
  </si>
  <si>
    <t xml:space="preserve">  Installing       : perl-File-Temp-0.230.600-1.el8.noarch                                         72/183</t>
  </si>
  <si>
    <t xml:space="preserve">  Installing       : perl-MIME-Base64-3.15-396.el8.x86_64                                          73/183</t>
  </si>
  <si>
    <t xml:space="preserve">  Installing       : perl-Storable-1:3.11-3.el8.x86_64                                             74/183</t>
  </si>
  <si>
    <t xml:space="preserve">  Installing       : perl-Time-Local-1:1.280-1.el8.noarch                                          75/183</t>
  </si>
  <si>
    <t xml:space="preserve">  Installing       : perl-HTTP-Tiny-0.074-1.el8.noarch                                             76/183</t>
  </si>
  <si>
    <t xml:space="preserve">  Installing       : lm_sensors-3.4.0-21.20180522git70f7e08.el8.x86_64                             77/183</t>
  </si>
  <si>
    <t xml:space="preserve">  Running scriptlet: lm_sensors-3.4.0-21.20180522git70f7e08.el8.x86_64                             77/183</t>
  </si>
  <si>
    <t xml:space="preserve">  Installing       : perl-Data-Dumper-2.167-399.el8.x86_64                                         78/183</t>
  </si>
  <si>
    <t xml:space="preserve">  Installing       : perl-Pod-Escapes-1:1.07-395.el8.noarch                                        79/183</t>
  </si>
  <si>
    <t xml:space="preserve">  Installing       : perl-Sys-CPU-0.61-14.el8.x86_64                                               80/183</t>
  </si>
  <si>
    <t xml:space="preserve">  Installing       : perl-Sys-MemInfo-0.99-6.el8.x86_64                                            81/183</t>
  </si>
  <si>
    <t xml:space="preserve">  Installing       : perl-Term-Cap-1.17-395.el8.noarch                                             82/183</t>
  </si>
  <si>
    <t xml:space="preserve">  Installing       : perl-Encode-4:2.97-3.el8.x86_64                                               83/183</t>
  </si>
  <si>
    <t xml:space="preserve">  Installing       : perl-Pod-Perldoc-3.28-396.el8.noarch                                          84/183</t>
  </si>
  <si>
    <t xml:space="preserve">  Installing       : perl-Pod-Simple-1:3.35-395.el8.noarch                                         85/183</t>
  </si>
  <si>
    <t xml:space="preserve">  Installing       : perl-Getopt-Long-1:2.50-4.el8.noarch                                          86/183</t>
  </si>
  <si>
    <t xml:space="preserve">  Installing       : perl-Pod-Usage-4:1.69-395.el8.noarch                                          87/183</t>
  </si>
  <si>
    <t xml:space="preserve">  Installing       : perl-podlators-4.11-1.el8.noarch                                              88/183</t>
  </si>
  <si>
    <t xml:space="preserve">  Installing       : perl-Date-Manip-6.60-2.el8.noarch                                             89/183</t>
  </si>
  <si>
    <t xml:space="preserve">  Installing       : perl-Error-1:0.17025-2.el8.noarch                                             90/183</t>
  </si>
  <si>
    <t xml:space="preserve">  Installing       : perl-TermReadKey-2.37-7.el8.x86_64                                            91/183</t>
  </si>
  <si>
    <t xml:space="preserve">  Installing       : ttmkfdir-3.0.9-54.el8.x86_64                                                  92/183</t>
  </si>
  <si>
    <t xml:space="preserve">  Installing       : sscg-2.3.3-14.el8.x86_64                                                      93/183</t>
  </si>
  <si>
    <t xml:space="preserve">  Installing       : qrencode-libs-3.4.4-5.el8.x86_64                                              94/183</t>
  </si>
  <si>
    <t xml:space="preserve">  Installing       : pixman-0.38.4-1.el8.x86_64                                                    95/183</t>
  </si>
  <si>
    <t xml:space="preserve">  Installing       : pcp-selinux-5.1.1-3.0.1.el8.x86_64                                            96/183</t>
  </si>
  <si>
    <t xml:space="preserve">  Running scriptlet: pcp-selinux-5.1.1-3.0.1.el8.x86_64                                            96/183</t>
  </si>
  <si>
    <t xml:space="preserve">  Installing       : pcp-conf-5.1.1-3.0.1.el8.x86_64                                               97/183</t>
  </si>
  <si>
    <t xml:space="preserve">  Installing       : pcp-libs-5.1.1-3.0.1.el8.x86_64                                               98/183</t>
  </si>
  <si>
    <t xml:space="preserve">  Running scriptlet: pcp-5.1.1-3.0.1.el8.x86_64                                                    99/183</t>
  </si>
  <si>
    <t xml:space="preserve">  Installing       : pcp-5.1.1-3.0.1.el8.x86_64                                                    99/183</t>
  </si>
  <si>
    <t xml:space="preserve">  Installing       : pacemaker-schemas-2.0.4-6.el8.noarch                                         100/183</t>
  </si>
  <si>
    <t xml:space="preserve">  Running scriptlet: pacemaker-libs-2.0.4-6.el8.x86_64                                            101/183</t>
  </si>
  <si>
    <t xml:space="preserve">  Installing       : pacemaker-libs-2.0.4-6.el8.x86_64                                            101/183</t>
  </si>
  <si>
    <t xml:space="preserve">  Installing       : lua-5.3.4-11.el8.x86_64                                                      102/183</t>
  </si>
  <si>
    <t xml:space="preserve">  Installing       : copy-jdk-configs-3.7-4.el8.noarch                                            103/183</t>
  </si>
  <si>
    <t xml:space="preserve">  Installing       : java-1.8.0-openjdk-headless-1:1.8.0.265.b01-4.el8.x86_64                     104/183</t>
  </si>
  <si>
    <t xml:space="preserve">  Running scriptlet: java-1.8.0-openjdk-headless-1:1.8.0.265.b01-4.el8.x86_64                     104/183</t>
  </si>
  <si>
    <t xml:space="preserve">  Installing       : ongres-scram-1.0.0~beta.2-5.el8.noarch                                       105/183</t>
  </si>
  <si>
    <t xml:space="preserve">  Installing       : ongres-scram-client-1.0.0~beta.2-5.el8.noarch                                106/183</t>
  </si>
  <si>
    <t xml:space="preserve">  Installing       : libfontenc-1.1.3-8.el8.x86_64                                                107/183</t>
  </si>
  <si>
    <t xml:space="preserve">  Installing       : xorg-x11-font-utils-1:7.5-40.el8.x86_64                                      108/183</t>
  </si>
  <si>
    <t xml:space="preserve">  Installing       : xorg-x11-fonts-Type1-7.5-19.el8.noarch                                       109/183</t>
  </si>
  <si>
    <t xml:space="preserve">  Running scriptlet: xorg-x11-fonts-Type1-7.5-19.el8.noarch                                       109/183</t>
  </si>
  <si>
    <t xml:space="preserve">  Installing       : libdatrie-0.2.9-7.el8.x86_64                                                 110/183</t>
  </si>
  <si>
    <t xml:space="preserve">  Running scriptlet: libdatrie-0.2.9-7.el8.x86_64                                                 110/183</t>
  </si>
  <si>
    <t xml:space="preserve">  Installing       : libthai-0.1.27-2.el8.x86_64                                                  111/183</t>
  </si>
  <si>
    <t xml:space="preserve">  Running scriptlet: libthai-0.1.27-2.el8.x86_64                                                  111/183</t>
  </si>
  <si>
    <t xml:space="preserve">  Installing       : libXau-1.0.9-3.el8.x86_64                                                    112/183</t>
  </si>
  <si>
    <t xml:space="preserve">  Installing       : libxcb-1.13.1-1.el8.x86_64                                                   113/183</t>
  </si>
  <si>
    <t xml:space="preserve">  Installing       : libX11-common-1.6.8-3.el8.noarch                                             114/183</t>
  </si>
  <si>
    <t xml:space="preserve">  Installing       : libX11-1.6.8-3.el8.x86_64                                                    115/183</t>
  </si>
  <si>
    <t xml:space="preserve">  Installing       : libXext-1.3.4-1.el8.x86_64                                                   116/183</t>
  </si>
  <si>
    <t xml:space="preserve">  Installing       : libXrender-0.9.10-7.el8.x86_64                                               117/183</t>
  </si>
  <si>
    <t xml:space="preserve">  Installing       : cairo-1.15.12-3.el8.x86_64                                                   118/183</t>
  </si>
  <si>
    <t xml:space="preserve">  Installing       : libXi-1.7.10-1.el8.x86_64                                                    119/183</t>
  </si>
  <si>
    <t xml:space="preserve">  Installing       : libXtst-1.2.3-7.el8.x86_64                                                   120/183</t>
  </si>
  <si>
    <t xml:space="preserve">  Installing       : libXft-2.3.3-1.el8.x86_64                                                    121/183</t>
  </si>
  <si>
    <t xml:space="preserve">  Installing       : libXcomposite-0.4.4-14.el8.x86_64                                            122/183</t>
  </si>
  <si>
    <t xml:space="preserve">  Installing       : lcms2-2.9-2.el8.x86_64                                                       123/183</t>
  </si>
  <si>
    <t xml:space="preserve">  Running scriptlet: lcms2-2.9-2.el8.x86_64                                                       123/183</t>
  </si>
  <si>
    <t xml:space="preserve">  Installing       : ipmitool-1.8.18-17.el8.x86_64                                                124/183</t>
  </si>
  <si>
    <t xml:space="preserve">  Installing       : graphite2-1.3.10-10.el8.x86_64                                               125/183</t>
  </si>
  <si>
    <t xml:space="preserve">  Installing       : harfbuzz-1.7.5-3.el8.x86_64                                                  126/183</t>
  </si>
  <si>
    <t xml:space="preserve">  Running scriptlet: harfbuzz-1.7.5-3.el8.x86_64                                                  126/183</t>
  </si>
  <si>
    <t xml:space="preserve">  Installing       : giflib-5.1.4-3.el8.x86_64                                                    127/183</t>
  </si>
  <si>
    <t xml:space="preserve">  Installing       : fribidi-1.0.4-8.el8.x86_64                                                   128/183</t>
  </si>
  <si>
    <t xml:space="preserve">  Installing       : pango-1.42.4-6.el8.x86_64                                                    129/183</t>
  </si>
  <si>
    <t xml:space="preserve">  Running scriptlet: pango-1.42.4-6.el8.x86_64                                                    129/183</t>
  </si>
  <si>
    <t xml:space="preserve">  Installing       : rrdtool-1.7.0-16.el8.x86_64                                                  130/183</t>
  </si>
  <si>
    <t xml:space="preserve">  Running scriptlet: rrdtool-1.7.0-16.el8.x86_64                                                  130/183</t>
  </si>
  <si>
    <t xml:space="preserve">  Installing       : alsa-lib-1.2.3.2-1.el8.x86_64                                                131/183</t>
  </si>
  <si>
    <t xml:space="preserve">  Running scriptlet: alsa-lib-1.2.3.2-1.el8.x86_64                                                131/183</t>
  </si>
  <si>
    <t xml:space="preserve">  Installing       : java-11-openjdk-headless-1:11.0.8.10-6.el8.x86_64                            132/183</t>
  </si>
  <si>
    <t xml:space="preserve">  Running scriptlet: java-11-openjdk-headless-1:11.0.8.10-6.el8.x86_64                            132/183</t>
  </si>
  <si>
    <t xml:space="preserve">  Installing       : tcl-1:8.6.8-2.el8.x86_64                                                     133/183</t>
  </si>
  <si>
    <t xml:space="preserve">  Running scriptlet: tcl-1:8.6.8-2.el8.x86_64                                                     133/183</t>
  </si>
  <si>
    <t xml:space="preserve">  Installing       : python3-setuptools-39.2.0-6.el8.noarch                                       134/183</t>
  </si>
  <si>
    <t xml:space="preserve">  Installing       : python3-pip-9.0.3-18.el8.noarch                                              135/183</t>
  </si>
  <si>
    <t xml:space="preserve">  Installing       : python36-3.6.8-2.module+el8.3.0+7694+550a8252.x86_64                         136/183</t>
  </si>
  <si>
    <t xml:space="preserve">  Running scriptlet: python36-3.6.8-2.module+el8.3.0+7694+550a8252.x86_64                         136/183</t>
  </si>
  <si>
    <t xml:space="preserve">  Installing       : python3-pcp-5.1.1-3.0.1.el8.x86_64                                           137/183</t>
  </si>
  <si>
    <t xml:space="preserve">  Installing       : oracle-logos-httpd-80.5-1.0.6.el8.noarch                                     138/183</t>
  </si>
  <si>
    <t xml:space="preserve">  Installing       : mailx-12.5-29.el8.x86_64                                                     139/183</t>
  </si>
  <si>
    <t xml:space="preserve">  Installing       : mailcap-2.1.48-3.el8.noarch                                                  140/183</t>
  </si>
  <si>
    <t xml:space="preserve">  Installing       : mod_http2-1.15.7-2.module+el8.3.0+7816+49791cfd.x86_64                       141/183</t>
  </si>
  <si>
    <t xml:space="preserve">  Installing       : httpd-2.4.37-30.0.1.module+el8.3.0+7816+49791cfd.x86_64                      142/183</t>
  </si>
  <si>
    <t xml:space="preserve">  Running scriptlet: httpd-2.4.37-30.0.1.module+el8.3.0+7816+49791cfd.x86_64                      142/183</t>
  </si>
  <si>
    <t xml:space="preserve">  Installing       : libbpf-0.0.8-4.el8.x86_64                                                    143/183</t>
  </si>
  <si>
    <t xml:space="preserve">  Installing       : libbabeltrace-1.5.4-3.el8.x86_64                                             144/183</t>
  </si>
  <si>
    <t xml:space="preserve">  Running scriptlet: libbabeltrace-1.5.4-3.el8.x86_64                                             144/183</t>
  </si>
  <si>
    <t xml:space="preserve">  Installing       : emacs-filesystem-1:26.1-5.el8.noarch                                         145/183</t>
  </si>
  <si>
    <t xml:space="preserve">  Installing       : perl-Git-2.27.0-1.el8.noarch                                                 146/183</t>
  </si>
  <si>
    <t xml:space="preserve">  Installing       : git-2.27.0-1.el8.x86_64                                                      147/183</t>
  </si>
  <si>
    <t xml:space="preserve">  Installing       : OpenIPMI-libs-2.0.27-1.0.1.el8.x86_64                                        148/183</t>
  </si>
  <si>
    <t xml:space="preserve">  Installing       : OpenIPMI-2.0.27-1.0.1.el8.x86_64                                             149/183</t>
  </si>
  <si>
    <t xml:space="preserve">  Running scriptlet: OpenIPMI-2.0.27-1.0.1.el8.x86_64                                             149/183</t>
  </si>
  <si>
    <t xml:space="preserve">  Installing       : perf-4.18.0-240.el8.x86_64                                                   150/183</t>
  </si>
  <si>
    <t xml:space="preserve">  Installing       : mod_ssl-1:2.4.37-30.0.1.module+el8.3.0+7816+49791cfd.x86_64                  151/183</t>
  </si>
  <si>
    <t xml:space="preserve">  Installing       : logwatch-7.4.3-9.el8.noarch                                                  152/183</t>
  </si>
  <si>
    <t xml:space="preserve">  Installing       : pcp-system-tools-5.1.1-3.0.1.el8.x86_64                                      153/183</t>
  </si>
  <si>
    <t xml:space="preserve">  Installing       : expect-5.45.4-5.el8.x86_64                                                   154/183</t>
  </si>
  <si>
    <t xml:space="preserve">  Installing       : java-11-openjdk-1:11.0.8.10-6.el8.x86_64                                     155/183</t>
  </si>
  <si>
    <t xml:space="preserve">  Running scriptlet: java-11-openjdk-1:11.0.8.10-6.el8.x86_64                                     155/183</t>
  </si>
  <si>
    <t xml:space="preserve">  Installing       : lm_sensors-sensord-3.4.0-21.20180522git70f7e08.el8.x86_64                    156/183</t>
  </si>
  <si>
    <t xml:space="preserve">  Running scriptlet: lm_sensors-sensord-3.4.0-21.20180522git70f7e08.el8.x86_64                    156/183</t>
  </si>
  <si>
    <t xml:space="preserve">  Installing       : ipmievd-1.8.18-17.el8.x86_64                                                 157/183</t>
  </si>
  <si>
    <t xml:space="preserve">  Running scriptlet: ipmievd-1.8.18-17.el8.x86_64                                                 157/183</t>
  </si>
  <si>
    <t xml:space="preserve">  Installing       : postgresql-jdbc-42.2.3-3.el8_2.noarch                                        158/183</t>
  </si>
  <si>
    <t xml:space="preserve">  Installing       : pacemaker-cluster-libs-2.0.4-6.el8.x86_64                                    159/183</t>
  </si>
  <si>
    <t xml:space="preserve">  Installing       : qrencode-3.4.4-5.el8.x86_64                                                  160/183</t>
  </si>
  <si>
    <t xml:space="preserve">  Installing       : fio-3.19-3.el8.x86_64                                                        161/183</t>
  </si>
  <si>
    <t xml:space="preserve">  Running scriptlet: postgresql-server-12.1-2.module+el8.1.1+5522+70e4f29e.x86_64                 162/183</t>
  </si>
  <si>
    <t xml:space="preserve">  Installing       : postgresql-server-12.1-2.module+el8.1.1+5522+70e4f29e.x86_64                 162/183</t>
  </si>
  <si>
    <t xml:space="preserve">  Installing       : createrepo_c-0.15.11-2.el8.x86_64                                            163/183</t>
  </si>
  <si>
    <t xml:space="preserve">  Installing       : freeipmi-bmc-watchdog-1.6.1-1.el8.x86_64                                     164/183</t>
  </si>
  <si>
    <t xml:space="preserve">  Running scriptlet: freeipmi-bmc-watchdog-1.6.1-1.el8.x86_64                                     164/183</t>
  </si>
  <si>
    <t xml:space="preserve">  Installing       : freeipmi-ipmidetectd-1.6.1-1.el8.x86_64                                      165/183</t>
  </si>
  <si>
    <t xml:space="preserve">  Running scriptlet: freeipmi-ipmidetectd-1.6.1-1.el8.x86_64                                      165/183</t>
  </si>
  <si>
    <t xml:space="preserve">  Installing       : freeipmi-ipmiseld-1.6.1-1.el8.x86_64                                         166/183</t>
  </si>
  <si>
    <t xml:space="preserve">  Running scriptlet: freeipmi-ipmiseld-1.6.1-1.el8.x86_64                                         166/183</t>
  </si>
  <si>
    <t xml:space="preserve">  Installing       : iperf3-3.5-6.el8.x86_64                                                      167/183</t>
  </si>
  <si>
    <t xml:space="preserve">  Running scriptlet: iperf3-3.5-6.el8.x86_64                                                      167/183</t>
  </si>
  <si>
    <t xml:space="preserve">  Installing       : net-snmp-utils-1:5.8-17.el8.x86_64                                           168/183</t>
  </si>
  <si>
    <t xml:space="preserve">  Installing       : rsyslog-snmp-8.1911.0-6.el8.x86_64                                           169/183</t>
  </si>
  <si>
    <t xml:space="preserve">  Installing       : rsyslog-mmsnmptrapd-8.1911.0-6.el8.x86_64                                    170/183</t>
  </si>
  <si>
    <t xml:space="preserve">  Installing       : powertop-2.12-2.el8.x86_64                                                   171/183</t>
  </si>
  <si>
    <t xml:space="preserve">  Running scriptlet: powertop-2.12-2.el8.x86_64                                                   171/183</t>
  </si>
  <si>
    <t xml:space="preserve">  Installing       : ntpstat-0.5-2.el8.noarch                                                     172/183</t>
  </si>
  <si>
    <t xml:space="preserve">  Installing       : ltrace-0.7.91-28.el8.x86_64                                                  173/183</t>
  </si>
  <si>
    <t xml:space="preserve">  Installing       : lftp-4.8.4-2.el8.x86_64                                                      174/183</t>
  </si>
  <si>
    <t xml:space="preserve">  Running scriptlet: lftp-4.8.4-2.el8.x86_64                                                      174/183</t>
  </si>
  <si>
    <t xml:space="preserve">  Running scriptlet: dnsmasq-2.79-13.el8.x86_64                                                   175/183</t>
  </si>
  <si>
    <t xml:space="preserve">  Installing       : dnsmasq-2.79-13.el8.x86_64                                                   175/183</t>
  </si>
  <si>
    <t xml:space="preserve">  Installing       : diffstat-1.61-7.el8.x86_64                                                   176/183</t>
  </si>
  <si>
    <t xml:space="preserve">  Installing       : aide-0.16-14.el8.x86_64                                                      177/183</t>
  </si>
  <si>
    <t xml:space="preserve">  Installing       : watchdog-5.15-1.el8.x86_64                                                   178/183</t>
  </si>
  <si>
    <t xml:space="preserve">  Running scriptlet: watchdog-5.15-1.el8.x86_64                                                   178/183</t>
  </si>
  <si>
    <t xml:space="preserve">  Installing       : traceroute-3:2.1.0-6.el8.x86_64                                              179/183</t>
  </si>
  <si>
    <t xml:space="preserve">  Installing       : patch-2.7.6-11.el8.x86_64                                                    180/183</t>
  </si>
  <si>
    <t xml:space="preserve">  Installing       : lz4-1.8.3-2.el8.x86_64                                                       181/183</t>
  </si>
  <si>
    <t xml:space="preserve">  Installing       : iptraf-ng-1.1.4-18.el8.x86_64                                                182/183</t>
  </si>
  <si>
    <t xml:space="preserve">  Installing       : iotop-0.6-16.el8.noarch                                                      183/183</t>
  </si>
  <si>
    <t xml:space="preserve">  Running scriptlet: nss-3.53.1-11.el8_2.x86_64                                                   183/183</t>
  </si>
  <si>
    <t xml:space="preserve">  Running scriptlet: copy-jdk-configs-3.7-4.el8.noarch                                            183/183</t>
  </si>
  <si>
    <t xml:space="preserve">  Running scriptlet: httpd-2.4.37-30.0.1.module+el8.3.0+7816+49791cfd.x86_64                      183/183</t>
  </si>
  <si>
    <t xml:space="preserve">  Running scriptlet: java-11-openjdk-1:11.0.8.10-6.el8.x86_64                                     183/183</t>
  </si>
  <si>
    <t xml:space="preserve">  Running scriptlet: iotop-0.6-16.el8.noarch                                                      183/183</t>
  </si>
  <si>
    <t xml:space="preserve">  Running scriptlet: fontconfig-2.13.1-3.el8.x86_64                                               183/183</t>
  </si>
  <si>
    <t xml:space="preserve">  Verifying        : OpenIPMI-2.0.27-1.0.1.el8.x86_64                                               1/183</t>
  </si>
  <si>
    <t xml:space="preserve">  Verifying        : OpenIPMI-libs-2.0.27-1.0.1.el8.x86_64                                          2/183</t>
  </si>
  <si>
    <t xml:space="preserve">  Verifying        : avahi-libs-0.7-19.el8.x86_64                                                   3/183</t>
  </si>
  <si>
    <t xml:space="preserve">  Verifying        : cups-libs-1:2.2.6-38.el8.x86_64                                                4/183</t>
  </si>
  <si>
    <t xml:space="preserve">  Verifying        : daxctl-libs-67-2.el8.x86_64                                                    5/183</t>
  </si>
  <si>
    <t xml:space="preserve">  Verifying        : dejavu-fonts-common-2.35-6.el8.noarch                                          6/183</t>
  </si>
  <si>
    <t xml:space="preserve">  Verifying        : dejavu-sans-mono-fonts-2.35-6.el8.noarch                                       7/183</t>
  </si>
  <si>
    <t xml:space="preserve">  Verifying        : emacs-filesystem-1:26.1-5.el8.noarch                                           8/183</t>
  </si>
  <si>
    <t xml:space="preserve">  Verifying        : expect-5.45.4-5.el8.x86_64                                                     9/183</t>
  </si>
  <si>
    <t xml:space="preserve">  Verifying        : fontconfig-2.13.1-3.el8.x86_64                                                10/183</t>
  </si>
  <si>
    <t xml:space="preserve">  Verifying        : fontpackages-filesystem-1.44-22.el8.noarch                                    11/183</t>
  </si>
  <si>
    <t xml:space="preserve">  Verifying        : freeipmi-1.6.1-1.el8.x86_64                                                   12/183</t>
  </si>
  <si>
    <t xml:space="preserve">  Verifying        : freeipmi-bmc-watchdog-1.6.1-1.el8.x86_64                                      13/183</t>
  </si>
  <si>
    <t xml:space="preserve">  Verifying        : freeipmi-ipmidetectd-1.6.1-1.el8.x86_64                                       14/183</t>
  </si>
  <si>
    <t xml:space="preserve">  Verifying        : freeipmi-ipmiseld-1.6.1-1.el8.x86_64                                          15/183</t>
  </si>
  <si>
    <t xml:space="preserve">  Verifying        : iotop-0.6-16.el8.noarch                                                       16/183</t>
  </si>
  <si>
    <t xml:space="preserve">  Verifying        : iptraf-ng-1.1.4-18.el8.x86_64                                                 17/183</t>
  </si>
  <si>
    <t xml:space="preserve">  Verifying        : libbabeltrace-1.5.4-3.el8.x86_64                                              18/183</t>
  </si>
  <si>
    <t xml:space="preserve">  Verifying        : libbpf-0.0.8-4.el8.x86_64                                                     19/183</t>
  </si>
  <si>
    <t xml:space="preserve">  Verifying        : libibverbs-29.0-3.el8.x86_64                                                  20/183</t>
  </si>
  <si>
    <t xml:space="preserve">  Verifying        : libicu-60.3-2.el8_1.x86_64                                                    21/183</t>
  </si>
  <si>
    <t xml:space="preserve">  Verifying        : libqb-1.0.3-12.el8.x86_64                                                     22/183</t>
  </si>
  <si>
    <t xml:space="preserve">  Verifying        : librdmacm-29.0-3.el8.x86_64                                                   23/183</t>
  </si>
  <si>
    <t xml:space="preserve">  Verifying        : libxslt-1.1.32-5.0.1.el8.x86_64                                               24/183</t>
  </si>
  <si>
    <t xml:space="preserve">  Verifying        : lksctp-tools-1.0.18-3.el8.x86_64                                              25/183</t>
  </si>
  <si>
    <t xml:space="preserve">  Verifying        : lm_sensors-3.4.0-21.20180522git70f7e08.el8.x86_64                             26/183</t>
  </si>
  <si>
    <t xml:space="preserve">  Verifying        : lm_sensors-libs-3.4.0-21.20180522git70f7e08.el8.x86_64                        27/183</t>
  </si>
  <si>
    <t xml:space="preserve">  Verifying        : logwatch-7.4.3-9.el8.noarch                                                   28/183</t>
  </si>
  <si>
    <t xml:space="preserve">  Verifying        : lz4-1.8.3-2.el8.x86_64                                                        29/183</t>
  </si>
  <si>
    <t xml:space="preserve">  Verifying        : mailcap-2.1.48-3.el8.noarch                                                   30/183</t>
  </si>
  <si>
    <t xml:space="preserve">  Verifying        : mailx-12.5-29.el8.x86_64                                                      31/183</t>
  </si>
  <si>
    <t xml:space="preserve">  Verifying        : ndctl-libs-67-2.el8.x86_64                                                    32/183</t>
  </si>
  <si>
    <t xml:space="preserve">  Verifying        : net-snmp-libs-1:5.8-17.el8.x86_64                                             33/183</t>
  </si>
  <si>
    <t xml:space="preserve">  Verifying        : oracle-logos-httpd-80.5-1.0.6.el8.noarch                                      34/183</t>
  </si>
  <si>
    <t xml:space="preserve">  Verifying        : patch-2.7.6-11.el8.x86_64                                                     35/183</t>
  </si>
  <si>
    <t xml:space="preserve">  Verifying        : perf-4.18.0-240.el8.x86_64                                                    36/183</t>
  </si>
  <si>
    <t xml:space="preserve">  Verifying        : perl-Carp-1.42-396.el8.noarch                                                 37/183</t>
  </si>
  <si>
    <t xml:space="preserve">  Verifying        : perl-Data-Dumper-2.167-399.el8.x86_64                                         38/183</t>
  </si>
  <si>
    <t xml:space="preserve">  Verifying        : perl-Date-Manip-6.60-2.el8.noarch                                             39/183</t>
  </si>
  <si>
    <t xml:space="preserve">  Verifying        : perl-Encode-4:2.97-3.el8.x86_64                                               40/183</t>
  </si>
  <si>
    <t xml:space="preserve">  Verifying        : perl-Errno-1.28-416.el8.x86_64                                                41/183</t>
  </si>
  <si>
    <t xml:space="preserve">  Verifying        : perl-Exporter-5.72-396.el8.noarch                                             42/183</t>
  </si>
  <si>
    <t xml:space="preserve">  Verifying        : perl-File-Path-2.15-2.el8.noarch                                              43/183</t>
  </si>
  <si>
    <t xml:space="preserve">  Verifying        : perl-File-Temp-0.230.600-1.el8.noarch                                         44/183</t>
  </si>
  <si>
    <t xml:space="preserve">  Verifying        : perl-Getopt-Long-1:2.50-4.el8.noarch                                          45/183</t>
  </si>
  <si>
    <t xml:space="preserve">  Verifying        : perl-HTTP-Tiny-0.074-1.el8.noarch                                             46/183</t>
  </si>
  <si>
    <t xml:space="preserve">  Verifying        : perl-IO-1.38-416.el8.x86_64                                                   47/183</t>
  </si>
  <si>
    <t xml:space="preserve">  Verifying        : perl-MIME-Base64-3.15-396.el8.x86_64                                          48/183</t>
  </si>
  <si>
    <t xml:space="preserve">  Verifying        : perl-PathTools-3.74-1.el8.x86_64                                              49/183</t>
  </si>
  <si>
    <t xml:space="preserve">  Verifying        : perl-Pod-Escapes-1:1.07-395.el8.noarch                                        50/183</t>
  </si>
  <si>
    <t xml:space="preserve">  Verifying        : perl-Pod-Perldoc-3.28-396.el8.noarch                                          51/183</t>
  </si>
  <si>
    <t xml:space="preserve">  Verifying        : perl-Pod-Simple-1:3.35-395.el8.noarch                                         52/183</t>
  </si>
  <si>
    <t xml:space="preserve">  Verifying        : perl-Pod-Usage-4:1.69-395.el8.noarch                                          53/183</t>
  </si>
  <si>
    <t xml:space="preserve">  Verifying        : perl-Scalar-List-Utils-3:1.49-2.el8.x86_64                                    54/183</t>
  </si>
  <si>
    <t xml:space="preserve">  Verifying        : perl-Socket-4:2.027-3.el8.x86_64                                              55/183</t>
  </si>
  <si>
    <t xml:space="preserve">  Verifying        : perl-Storable-1:3.11-3.el8.x86_64                                             56/183</t>
  </si>
  <si>
    <t xml:space="preserve">  Verifying        : perl-Sys-CPU-0.61-14.el8.x86_64                                               57/183</t>
  </si>
  <si>
    <t xml:space="preserve">  Verifying        : perl-Sys-MemInfo-0.99-6.el8.x86_64                                            58/183</t>
  </si>
  <si>
    <t xml:space="preserve">  Verifying        : perl-Term-ANSIColor-4.06-396.el8.noarch                                       59/183</t>
  </si>
  <si>
    <t xml:space="preserve">  Verifying        : perl-Term-Cap-1.17-395.el8.noarch                                             60/183</t>
  </si>
  <si>
    <t xml:space="preserve">  Verifying        : perl-Text-ParseWords-3.30-395.el8.noarch                                      61/183</t>
  </si>
  <si>
    <t xml:space="preserve">  Verifying        : perl-Text-Tabs+Wrap-2013.0523-395.el8.noarch                                  62/183</t>
  </si>
  <si>
    <t xml:space="preserve">  Verifying        : perl-Time-Local-1:1.280-1.el8.noarch                                          63/183</t>
  </si>
  <si>
    <t xml:space="preserve">  Verifying        : perl-Unicode-Normalize-1.25-396.el8.x86_64                                    64/183</t>
  </si>
  <si>
    <t xml:space="preserve">  Verifying        : perl-constant-1.33-396.el8.noarch                                             65/183</t>
  </si>
  <si>
    <t xml:space="preserve">  Verifying        : perl-interpreter-4:5.26.3-416.el8.x86_64                                      66/183</t>
  </si>
  <si>
    <t xml:space="preserve">  Verifying        : perl-libs-4:5.26.3-416.el8.x86_64                                             67/183</t>
  </si>
  <si>
    <t xml:space="preserve">  Verifying        : perl-macros-4:5.26.3-416.el8.x86_64                                           68/183</t>
  </si>
  <si>
    <t xml:space="preserve">  Verifying        : perl-parent-1:0.237-1.el8.noarch                                              69/183</t>
  </si>
  <si>
    <t xml:space="preserve">  Verifying        : perl-podlators-4.11-1.el8.noarch                                              70/183</t>
  </si>
  <si>
    <t xml:space="preserve">  Verifying        : perl-threads-1:2.21-2.el8.x86_64                                              71/183</t>
  </si>
  <si>
    <t xml:space="preserve">  Verifying        : perl-threads-shared-1.58-2.el8.x86_64                                         72/183</t>
  </si>
  <si>
    <t xml:space="preserve">  Verifying        : python3-setuptools-39.2.0-6.el8.noarch                                        73/183</t>
  </si>
  <si>
    <t xml:space="preserve">  Verifying        : rdma-core-29.0-3.el8.x86_64                                                   74/183</t>
  </si>
  <si>
    <t xml:space="preserve">  Verifying        : tcl-1:8.6.8-2.el8.x86_64                                                      75/183</t>
  </si>
  <si>
    <t xml:space="preserve">  Verifying        : traceroute-3:2.1.0-6.el8.x86_64                                               76/183</t>
  </si>
  <si>
    <t xml:space="preserve">  Verifying        : watchdog-5.15-1.el8.x86_64                                                    77/183</t>
  </si>
  <si>
    <t xml:space="preserve">  Verifying        : aide-0.16-14.el8.x86_64                                                       78/183</t>
  </si>
  <si>
    <t xml:space="preserve">  Verifying        : alsa-lib-1.2.3.2-1.el8.x86_64                                                 79/183</t>
  </si>
  <si>
    <t xml:space="preserve">  Verifying        : apr-1.6.3-11.el8.x86_64                                                       80/183</t>
  </si>
  <si>
    <t xml:space="preserve">  Verifying        : apr-util-1.6.1-6.el8.x86_64                                                   81/183</t>
  </si>
  <si>
    <t xml:space="preserve">  Verifying        : boost-atomic-1.66.0-10.el8.x86_64                                             82/183</t>
  </si>
  <si>
    <t xml:space="preserve">  Verifying        : boost-chrono-1.66.0-10.el8.x86_64                                             83/183</t>
  </si>
  <si>
    <t xml:space="preserve">  Verifying        : boost-date-time-1.66.0-10.el8.x86_64                                          84/183</t>
  </si>
  <si>
    <t xml:space="preserve">  Verifying        : boost-iostreams-1.66.0-10.el8.x86_64                                          85/183</t>
  </si>
  <si>
    <t xml:space="preserve">  Verifying        : boost-program-options-1.66.0-10.el8.x86_64                                    86/183</t>
  </si>
  <si>
    <t xml:space="preserve">  Verifying        : boost-random-1.66.0-10.el8.x86_64                                             87/183</t>
  </si>
  <si>
    <t xml:space="preserve">  Verifying        : boost-regex-1.66.0-10.el8.x86_64                                              88/183</t>
  </si>
  <si>
    <t xml:space="preserve">  Verifying        : boost-system-1.66.0-10.el8.x86_64                                             89/183</t>
  </si>
  <si>
    <t xml:space="preserve">  Verifying        : boost-thread-1.66.0-10.el8.x86_64                                             90/183</t>
  </si>
  <si>
    <t xml:space="preserve">  Verifying        : cairo-1.15.12-3.el8.x86_64                                                    91/183</t>
  </si>
  <si>
    <t xml:space="preserve">  Verifying        : copy-jdk-configs-3.7-4.el8.noarch                                             92/183</t>
  </si>
  <si>
    <t xml:space="preserve">  Verifying        : corosynclib-3.0.3-4.el8.x86_64                                                93/183</t>
  </si>
  <si>
    <t xml:space="preserve">  Verifying        : createrepo_c-0.15.11-2.el8.x86_64                                             94/183</t>
  </si>
  <si>
    <t xml:space="preserve">  Verifying        : createrepo_c-libs-0.15.11-2.el8.x86_64                                        95/183</t>
  </si>
  <si>
    <t xml:space="preserve">  Verifying        : diffstat-1.61-7.el8.x86_64                                                    96/183</t>
  </si>
  <si>
    <t xml:space="preserve">  Verifying        : dnsmasq-2.79-13.el8.x86_64                                                    97/183</t>
  </si>
  <si>
    <t xml:space="preserve">  Verifying        : drpm-0.4.1-3.el8.x86_64                                                       98/183</t>
  </si>
  <si>
    <t xml:space="preserve">  Verifying        : fio-3.19-3.el8.x86_64                                                         99/183</t>
  </si>
  <si>
    <t xml:space="preserve">  Verifying        : fribidi-1.0.4-8.el8.x86_64                                                   100/183</t>
  </si>
  <si>
    <t xml:space="preserve">  Verifying        : giflib-5.1.4-3.el8.x86_64                                                    101/183</t>
  </si>
  <si>
    <t xml:space="preserve">  Verifying        : git-2.27.0-1.el8.x86_64                                                      102/183</t>
  </si>
  <si>
    <t xml:space="preserve">  Verifying        : git-core-2.27.0-1.el8.x86_64                                                 103/183</t>
  </si>
  <si>
    <t xml:space="preserve">  Verifying        : git-core-doc-2.27.0-1.el8.noarch                                             104/183</t>
  </si>
  <si>
    <t xml:space="preserve">  Verifying        : graphite2-1.3.10-10.el8.x86_64                                               105/183</t>
  </si>
  <si>
    <t xml:space="preserve">  Verifying        : harfbuzz-1.7.5-3.el8.x86_64                                                  106/183</t>
  </si>
  <si>
    <t xml:space="preserve">  Verifying        : httpd-2.4.37-30.0.1.module+el8.3.0+7816+49791cfd.x86_64                      107/183</t>
  </si>
  <si>
    <t xml:space="preserve">  Verifying        : httpd-filesystem-2.4.37-30.0.1.module+el8.3.0+7816+49791cfd.noarch           108/183</t>
  </si>
  <si>
    <t xml:space="preserve">  Verifying        : httpd-tools-2.4.37-30.0.1.module+el8.3.0+7816+49791cfd.x86_64                109/183</t>
  </si>
  <si>
    <t xml:space="preserve">  Verifying        : iperf3-3.5-6.el8.x86_64                                                      110/183</t>
  </si>
  <si>
    <t xml:space="preserve">  Verifying        : ipmievd-1.8.18-17.el8.x86_64                                                 111/183</t>
  </si>
  <si>
    <t xml:space="preserve">  Verifying        : ipmitool-1.8.18-17.el8.x86_64                                                112/183</t>
  </si>
  <si>
    <t xml:space="preserve">  Verifying        : java-1.8.0-openjdk-headless-1:1.8.0.265.b01-4.el8.x86_64                     113/183</t>
  </si>
  <si>
    <t xml:space="preserve">  Verifying        : java-11-openjdk-1:11.0.8.10-6.el8.x86_64                                     114/183</t>
  </si>
  <si>
    <t xml:space="preserve">  Verifying        : java-11-openjdk-headless-1:11.0.8.10-6.el8.x86_64                            115/183</t>
  </si>
  <si>
    <t xml:space="preserve">  Verifying        : javapackages-filesystem-5.3.0-1.module+el8+5136+7ff78f74.noarch              116/183</t>
  </si>
  <si>
    <t xml:space="preserve">  Verifying        : lcms2-2.9-2.el8.x86_64                                                       117/183</t>
  </si>
  <si>
    <t xml:space="preserve">  Verifying        : lftp-4.8.4-2.el8.x86_64                                                      118/183</t>
  </si>
  <si>
    <t xml:space="preserve">  Verifying        : libX11-1.6.8-3.el8.x86_64                                                    119/183</t>
  </si>
  <si>
    <t xml:space="preserve">  Verifying        : libX11-common-1.6.8-3.el8.noarch                                             120/183</t>
  </si>
  <si>
    <t xml:space="preserve">  Verifying        : libXau-1.0.9-3.el8.x86_64                                                    121/183</t>
  </si>
  <si>
    <t xml:space="preserve">  Verifying        : libXcomposite-0.4.4-14.el8.x86_64                                            122/183</t>
  </si>
  <si>
    <t xml:space="preserve">  Verifying        : libXext-1.3.4-1.el8.x86_64                                                   123/183</t>
  </si>
  <si>
    <t xml:space="preserve">  Verifying        : libXft-2.3.3-1.el8.x86_64                                                    124/183</t>
  </si>
  <si>
    <t xml:space="preserve">  Verifying        : libXi-1.7.10-1.el8.x86_64                                                    125/183</t>
  </si>
  <si>
    <t xml:space="preserve">  Verifying        : libXrender-0.9.10-7.el8.x86_64                                               126/183</t>
  </si>
  <si>
    <t xml:space="preserve">  Verifying        : libXtst-1.2.3-7.el8.x86_64                                                   127/183</t>
  </si>
  <si>
    <t xml:space="preserve">  Verifying        : libdatrie-0.2.9-7.el8.x86_64                                                 128/183</t>
  </si>
  <si>
    <t xml:space="preserve">  Verifying        : libfontenc-1.1.3-8.el8.x86_64                                                129/183</t>
  </si>
  <si>
    <t xml:space="preserve">  Verifying        : libjpeg-turbo-1.5.3-10.el8.x86_64                                            130/183</t>
  </si>
  <si>
    <t xml:space="preserve">  Verifying        : libpmem-1.6.1-1.el8.x86_64                                                   131/183</t>
  </si>
  <si>
    <t xml:space="preserve">  Verifying        : libpmemblk-1.6.1-1.el8.x86_64                                                132/183</t>
  </si>
  <si>
    <t xml:space="preserve">  Verifying        : libpq-12.4-1.el8_2.x86_64                                                    133/183</t>
  </si>
  <si>
    <t xml:space="preserve">  Verifying        : librados2-1:12.2.7-9.el8.x86_64                                              134/183</t>
  </si>
  <si>
    <t xml:space="preserve">  Verifying        : librbd1-1:12.2.7-9.el8.x86_64                                                135/183</t>
  </si>
  <si>
    <t xml:space="preserve">  Verifying        : libthai-0.1.27-2.el8.x86_64                                                  136/183</t>
  </si>
  <si>
    <t xml:space="preserve">  Verifying        : libuv-1:1.38.0-2.el8.x86_64                                                  137/183</t>
  </si>
  <si>
    <t xml:space="preserve">  Verifying        : libxcb-1.13.1-1.el8.x86_64                                                   138/183</t>
  </si>
  <si>
    <t xml:space="preserve">  Verifying        : lm_sensors-sensord-3.4.0-21.20180522git70f7e08.el8.x86_64                    139/183</t>
  </si>
  <si>
    <t xml:space="preserve">  Verifying        : ltrace-0.7.91-28.el8.x86_64                                                  140/183</t>
  </si>
  <si>
    <t xml:space="preserve">  Verifying        : lua-5.3.4-11.el8.x86_64                                                      141/183</t>
  </si>
  <si>
    <t xml:space="preserve">  Verifying        : mod_http2-1.15.7-2.module+el8.3.0+7816+49791cfd.x86_64                       142/183</t>
  </si>
  <si>
    <t xml:space="preserve">  Verifying        : mod_ssl-1:2.4.37-30.0.1.module+el8.3.0+7816+49791cfd.x86_64                  143/183</t>
  </si>
  <si>
    <t xml:space="preserve">  Verifying        : net-snmp-utils-1:5.8-17.el8.x86_64                                           144/183</t>
  </si>
  <si>
    <t xml:space="preserve">  Verifying        : nspr-4.25.0-2.el8_2.x86_64                                                   145/183</t>
  </si>
  <si>
    <t xml:space="preserve">  Verifying        : nss-3.53.1-11.el8_2.x86_64                                                   146/183</t>
  </si>
  <si>
    <t xml:space="preserve">  Verifying        : nss-softokn-3.53.1-11.el8_2.x86_64                                           147/183</t>
  </si>
  <si>
    <t xml:space="preserve">  Verifying        : nss-softokn-freebl-3.53.1-11.el8_2.x86_64                                    148/183</t>
  </si>
  <si>
    <t xml:space="preserve">  Verifying        : nss-sysinit-3.53.1-11.el8_2.x86_64                                           149/183</t>
  </si>
  <si>
    <t xml:space="preserve">  Verifying        : nss-util-3.53.1-11.el8_2.x86_64                                              150/183</t>
  </si>
  <si>
    <t xml:space="preserve">  Verifying        : ntpstat-0.5-2.el8.noarch                                                     151/183</t>
  </si>
  <si>
    <t xml:space="preserve">  Verifying        : ongres-scram-1.0.0~beta.2-5.el8.noarch                                       152/183</t>
  </si>
  <si>
    <t xml:space="preserve">  Verifying        : ongres-scram-client-1.0.0~beta.2-5.el8.noarch                                153/183</t>
  </si>
  <si>
    <t xml:space="preserve">  Verifying        : pacemaker-cluster-libs-2.0.4-6.el8.x86_64                                    154/183</t>
  </si>
  <si>
    <t xml:space="preserve">  Verifying        : pacemaker-libs-2.0.4-6.el8.x86_64                                            155/183</t>
  </si>
  <si>
    <t xml:space="preserve">  Verifying        : pacemaker-schemas-2.0.4-6.el8.noarch                                         156/183</t>
  </si>
  <si>
    <t xml:space="preserve">  Verifying        : pango-1.42.4-6.el8.x86_64                                                    157/183</t>
  </si>
  <si>
    <t xml:space="preserve">  Verifying        : pcp-5.1.1-3.0.1.el8.x86_64                                                   158/183</t>
  </si>
  <si>
    <t xml:space="preserve">  Verifying        : pcp-conf-5.1.1-3.0.1.el8.x86_64                                              159/183</t>
  </si>
  <si>
    <t xml:space="preserve">  Verifying        : pcp-libs-5.1.1-3.0.1.el8.x86_64                                              160/183</t>
  </si>
  <si>
    <t xml:space="preserve">  Verifying        : pcp-selinux-5.1.1-3.0.1.el8.x86_64                                           161/183</t>
  </si>
  <si>
    <t xml:space="preserve">  Verifying        : pcp-system-tools-5.1.1-3.0.1.el8.x86_64                                      162/183</t>
  </si>
  <si>
    <t xml:space="preserve">  Verifying        : perl-Error-1:0.17025-2.el8.noarch                                            163/183</t>
  </si>
  <si>
    <t xml:space="preserve">  Verifying        : perl-Git-2.27.0-1.el8.noarch                                                 164/183</t>
  </si>
  <si>
    <t xml:space="preserve">  Verifying        : perl-TermReadKey-2.37-7.el8.x86_64                                           165/183</t>
  </si>
  <si>
    <t xml:space="preserve">  Verifying        : pixman-0.38.4-1.el8.x86_64                                                   166/183</t>
  </si>
  <si>
    <t xml:space="preserve">  Verifying        : postgresql-12.1-2.module+el8.1.1+5522+70e4f29e.x86_64                        167/183</t>
  </si>
  <si>
    <t xml:space="preserve">  Verifying        : postgresql-jdbc-42.2.3-3.el8_2.noarch                                        168/183</t>
  </si>
  <si>
    <t xml:space="preserve">  Verifying        : postgresql-server-12.1-2.module+el8.1.1+5522+70e4f29e.x86_64                 169/183</t>
  </si>
  <si>
    <t xml:space="preserve">  Verifying        : powertop-2.12-2.el8.x86_64                                                   170/183</t>
  </si>
  <si>
    <t xml:space="preserve">  Verifying        : python3-pcp-5.1.1-3.0.1.el8.x86_64                                           171/183</t>
  </si>
  <si>
    <t xml:space="preserve">  Verifying        : python3-pip-9.0.3-18.el8.noarch                                              172/183</t>
  </si>
  <si>
    <t xml:space="preserve">  Verifying        : python36-3.6.8-2.module+el8.3.0+7694+550a8252.x86_64                         173/183</t>
  </si>
  <si>
    <t xml:space="preserve">  Verifying        : qrencode-3.4.4-5.el8.x86_64                                                  174/183</t>
  </si>
  <si>
    <t xml:space="preserve">  Verifying        : qrencode-libs-3.4.4-5.el8.x86_64                                             175/183</t>
  </si>
  <si>
    <t xml:space="preserve">  Verifying        : rrdtool-1.7.0-16.el8.x86_64                                                  176/183</t>
  </si>
  <si>
    <t xml:space="preserve">  Verifying        : rsyslog-mmsnmptrapd-8.1911.0-6.el8.x86_64                                    177/183</t>
  </si>
  <si>
    <t xml:space="preserve">  Verifying        : rsyslog-snmp-8.1911.0-6.el8.x86_64                                           178/183</t>
  </si>
  <si>
    <t xml:space="preserve">  Verifying        : sscg-2.3.3-14.el8.x86_64                                                     179/183</t>
  </si>
  <si>
    <t xml:space="preserve">  Verifying        : ttmkfdir-3.0.9-54.el8.x86_64                                                 180/183</t>
  </si>
  <si>
    <t xml:space="preserve">  Verifying        : tzdata-java-2020a-1.el8.noarch                                               181/183</t>
  </si>
  <si>
    <t xml:space="preserve">  Verifying        : xorg-x11-font-utils-1:7.5-40.el8.x86_64                                      182/183</t>
  </si>
  <si>
    <t xml:space="preserve">  Verifying        : xorg-x11-fonts-Type1-7.5-19.el8.noarch                                       183/183</t>
  </si>
  <si>
    <t>baseurl=file:///backup/ansible/common/yum/</t>
    <phoneticPr fontId="1"/>
  </si>
  <si>
    <t>Temporary output repo path: /backup/ansible/common/yum/.repodata/</t>
  </si>
  <si>
    <t>Oracle Linux Local                                                        104 MB/s | 238 kB     00:00</t>
  </si>
  <si>
    <t>Last metadata expiration check: 0:00:01 ago on Tue 13 Apr 2021 07:17:10 AM EDT.</t>
  </si>
  <si>
    <t xml:space="preserve"> python3-passlib                noarch 1.7.2-1.el8                               o8-local           760 k</t>
  </si>
  <si>
    <t xml:space="preserve"> perl-Digest                    noarch 1.17-395.el8                              o8-media-AppStream  27 k</t>
  </si>
  <si>
    <t xml:space="preserve"> perl-Digest-MD5                x86_64 2.55-396.el8                              o8-media-AppStream  37 k</t>
  </si>
  <si>
    <t xml:space="preserve"> perl-IO-Socket-IP              noarch 0.39-5.el8                                o8-media-AppStream  47 k</t>
  </si>
  <si>
    <t xml:space="preserve"> perl-IO-Socket-SSL             noarch 2.066-4.module+el8.3.0+7674+5fd4be5f      o8-media-AppStream 298 k</t>
  </si>
  <si>
    <t xml:space="preserve"> perl-Net-SSLeay                x86_64 1.88-1.module+el8.3.0+7674+5fd4be5f       o8-media-AppStream 379 k</t>
  </si>
  <si>
    <t xml:space="preserve"> perl-URI                       noarch 1.73-3.el8                                o8-media-AppStream 116 k</t>
  </si>
  <si>
    <t xml:space="preserve"> perl-libnet                    noarch 3.11-3.el8                                o8-media-AppStream 121 k</t>
  </si>
  <si>
    <t xml:space="preserve"> perl                                  5.26</t>
  </si>
  <si>
    <t xml:space="preserve"> perl-IO-Socket-SSL                    2.066</t>
  </si>
  <si>
    <t xml:space="preserve"> perl-libwww-perl                      6.34</t>
  </si>
  <si>
    <t>Install  212 Packages</t>
  </si>
  <si>
    <t>Installed size: 603 M</t>
  </si>
  <si>
    <t xml:space="preserve">  Installing       : libknet1-1.16-1.el8.x86_64                                                     1/212</t>
  </si>
  <si>
    <t xml:space="preserve">  Installing       : ruby-libs-2.5.5-106.module+el8.3.0+7756+e45777e9.x86_64                        2/212</t>
  </si>
  <si>
    <t xml:space="preserve">  Installing       : perl-Try-Tiny-0.30-7.module+el8.3.0+7692+542c56f9.noarch                       3/212</t>
  </si>
  <si>
    <t xml:space="preserve">  Installing       : perl-Time-HiRes-1.9758-1.el8.x86_64                                            4/212</t>
  </si>
  <si>
    <t xml:space="preserve">  Installing       : perl-Module-Runtime-0.016-2.el8.noarch                                         5/212</t>
  </si>
  <si>
    <t xml:space="preserve">  Installing       : perl-Dist-CheckConflicts-0.11-11.el8.noarch                                    6/212</t>
  </si>
  <si>
    <t xml:space="preserve">  Installing       : perl-TimeDate-1:2.30-15.module+el8.3.0+7692+542c56f9.noarch                    7/212</t>
  </si>
  <si>
    <t xml:space="preserve">  Installing       : perl-HTTP-Date-6.02-19.module+el8.3.0+7692+542c56f9.noarch                     8/212</t>
  </si>
  <si>
    <t xml:space="preserve">  Installing       : perl-Module-Implementation-0.09-15.el8.noarch                                  9/212</t>
  </si>
  <si>
    <t xml:space="preserve">  Installing       : perl-version-6:0.99.24-1.el8.x86_64                                           10/212</t>
  </si>
  <si>
    <t xml:space="preserve">  Installing       : perl-Net-SSLeay-1.88-1.module+el8.3.0+7674+5fd4be5f.x86_64                    11/212</t>
  </si>
  <si>
    <t xml:space="preserve">  Installing       : perl-LWP-MediaTypes-6.02-15.module+el8.3.0+7692+542c56f9.noarch               12/212</t>
  </si>
  <si>
    <t xml:space="preserve">  Installing       : perl-IO-Socket-IP-0.39-5.el8.noarch                                           13/212</t>
  </si>
  <si>
    <t xml:space="preserve">  Installing       : perl-Digest-1.17-395.el8.noarch                                               14/212</t>
  </si>
  <si>
    <t xml:space="preserve">  Installing       : perl-Digest-MD5-2.55-396.el8.x86_64                                           15/212</t>
  </si>
  <si>
    <t xml:space="preserve">  Installing       : python3-pyyaml-3.12-12.el8.x86_64                                             16/212</t>
  </si>
  <si>
    <t xml:space="preserve">  Installing       : perl-Compress-Raw-Zlib-2.081-1.el8.x86_64                                     17/212</t>
  </si>
  <si>
    <t xml:space="preserve">  Installing       : perl-Digest-SHA1-2.13-23.el8.x86_64                                           18/212</t>
  </si>
  <si>
    <t xml:space="preserve">  Installing       : pacemaker-cli-2.0.4-6.el8.x86_64                                              19/212</t>
  </si>
  <si>
    <t xml:space="preserve">  Running scriptlet: pacemaker-cli-2.0.4-6.el8.x86_64                                              19/212</t>
  </si>
  <si>
    <t xml:space="preserve">  Installing       : rubygem-openssl-2.1.2-106.module+el8.3.0+7756+e45777e9.x86_64                 20/212</t>
  </si>
  <si>
    <t xml:space="preserve">  Installing       : rubygem-psych-3.0.2-106.module+el8.3.0+7756+e45777e9.x86_64                   21/212</t>
  </si>
  <si>
    <t xml:space="preserve">  Installing       : rubygems-2.7.6.2-106.module+el8.3.0+7756+e45777e9.noarch                      22/212</t>
  </si>
  <si>
    <t xml:space="preserve">  Installing       : ruby-2.5.5-106.module+el8.3.0+7756+e45777e9.x86_64                            23/212</t>
  </si>
  <si>
    <t xml:space="preserve">  Installing       : libknet1-crypto-nss-plugin-1.16-1.el8.x86_64                                  24/212</t>
  </si>
  <si>
    <t xml:space="preserve">  Installing       : python3-lxml-4.2.3-1.el8.x86_64                                               25/212</t>
  </si>
  <si>
    <t xml:space="preserve">  Installing       : python3-jmespath-0.9.0-11.el8.noarch                                          26/212</t>
  </si>
  <si>
    <t xml:space="preserve">  Installing       : perl-XML-SAX-Base-1.09-4.el8.noarch                                           27/212</t>
  </si>
  <si>
    <t xml:space="preserve">  Installing       : perl-XML-NamespaceSupport-1.12-4.el8.noarch                                   28/212</t>
  </si>
  <si>
    <t xml:space="preserve">  Installing       : perl-Sys-Syslog-0.35-397.el8.x86_64                                           29/212</t>
  </si>
  <si>
    <t xml:space="preserve">  Installing       : perl-Sub-Install-0.928-14.el8.noarch                                          30/212</t>
  </si>
  <si>
    <t xml:space="preserve">  Installing       : perl-Socket6-0.28-6.el8.x86_64                                                31/212</t>
  </si>
  <si>
    <t xml:space="preserve">  Installing       : perl-IO-Socket-INET6-2.72-12.el8.noarch                                       32/212</t>
  </si>
  <si>
    <t xml:space="preserve">  Installing       : perl-Params-Util-1.07-22.el8.x86_64                                           33/212</t>
  </si>
  <si>
    <t xml:space="preserve">  Installing       : perl-FCGI-1:0.78-11.module+el8.1.0+5423+06ba8c9c.x86_64                       34/212</t>
  </si>
  <si>
    <t xml:space="preserve">  Installing       : perl-Encode-Locale-1.05-10.module+el8.3.0+7692+542c56f9.noarch                35/212</t>
  </si>
  <si>
    <t xml:space="preserve">  Installing       : perl-Carp-Clan-6.06-6.el8.noarch                                              36/212</t>
  </si>
  <si>
    <t xml:space="preserve">  Running scriptlet: samba-common-4.12.3-12.el8.3.noarch                                           37/212</t>
  </si>
  <si>
    <t xml:space="preserve">  Installing       : samba-common-4.12.3-12.el8.3.noarch                                           37/212</t>
  </si>
  <si>
    <t xml:space="preserve">  Installing       : samba-client-libs-4.12.3-12.el8.3.x86_64                                      38/212</t>
  </si>
  <si>
    <t xml:space="preserve">  Installing       : libwbclient-4.12.3-12.el8.3.x86_64                                            39/212</t>
  </si>
  <si>
    <t xml:space="preserve">  Installing       : samba-common-libs-4.12.3-12.el8.3.x86_64                                      40/212</t>
  </si>
  <si>
    <t xml:space="preserve">  Installing       : keyutils-1.5.10-6.el8.x86_64                                                  41/212</t>
  </si>
  <si>
    <t xml:space="preserve">  Installing       : perl-Devel-StackTrace-1:2.03-2.el8.noarch                                     42/212</t>
  </si>
  <si>
    <t xml:space="preserve">  Installing       : perl-Date-ISO8601-0.005-2.el8.noarch                                          43/212</t>
  </si>
  <si>
    <t xml:space="preserve">  Running scriptlet: munin-common-2.0.66-1.el8.noarch                                              44/212</t>
  </si>
  <si>
    <t xml:space="preserve">  Installing       : munin-common-2.0.66-1.el8.noarch                                              44/212</t>
  </si>
  <si>
    <t xml:space="preserve">  Installing       : libbsd-0.9.1-4.el8.x86_64                                                     45/212</t>
  </si>
  <si>
    <t xml:space="preserve">  Installing       : cifs-utils-6.8-3.el8.x86_64                                                   46/212</t>
  </si>
  <si>
    <t xml:space="preserve">  Running scriptlet: cifs-utils-6.8-3.el8.x86_64                                                   46/212</t>
  </si>
  <si>
    <t xml:space="preserve">  Installing       : perl-Bit-Vector-7.4-11.el8.x86_64                                             47/212</t>
  </si>
  <si>
    <t xml:space="preserve">  Installing       : perl-Date-Calc-6.4-9.el8.noarch                                               48/212</t>
  </si>
  <si>
    <t xml:space="preserve">  Installing       : perl-Data-OptList-0.110-6.el8.noarch                                          49/212</t>
  </si>
  <si>
    <t xml:space="preserve">  Installing       : perl-HTML-Template-2.97-10.el8.noarch                                         50/212</t>
  </si>
  <si>
    <t xml:space="preserve">  Installing       : perl-Mail-Sendmail-0.80-4.el8.noarch                                          51/212</t>
  </si>
  <si>
    <t xml:space="preserve">  Installing       : perl-Digest-SHA-1:6.02-1.el8.x86_64                                           52/212</t>
  </si>
  <si>
    <t xml:space="preserve">  Installing       : perl-Digest-HMAC-1.03-17.module+el8.3.0+7692+542c56f9.noarch                  53/212</t>
  </si>
  <si>
    <t xml:space="preserve">  Installing       : perl-NTLM-1.09-17.module+el8.3.0+7692+542c56f9.noarch                         54/212</t>
  </si>
  <si>
    <t xml:space="preserve">  Installing       : perl-Params-Validate-1.29-5.el8.x86_64                                        55/212</t>
  </si>
  <si>
    <t xml:space="preserve">  Installing       : perl-File-Listing-6.04-17.module+el8.3.0+7692+542c56f9.noarch                 56/212</t>
  </si>
  <si>
    <t xml:space="preserve">  Installing       : perl-IO-Multiplex-1.16-9.el8.noarch                                           57/212</t>
  </si>
  <si>
    <t xml:space="preserve">  Installing       : perl-Net-Server-2.009-3.el8.noarch                                            58/212</t>
  </si>
  <si>
    <t xml:space="preserve">  Installing       : libknet1-compress-bzip2-plugin-1.16-1.el8.x86_64                              59/212</t>
  </si>
  <si>
    <t xml:space="preserve">  Installing       : libknet1-compress-lz4-plugin-1.16-1.el8.x86_64                                60/212</t>
  </si>
  <si>
    <t xml:space="preserve">  Installing       : libknet1-compress-lzma-plugin-1.16-1.el8.x86_64                               61/212</t>
  </si>
  <si>
    <t xml:space="preserve">  Installing       : libknet1-compress-lzo2-plugin-1.16-1.el8.x86_64                               62/212</t>
  </si>
  <si>
    <t xml:space="preserve">  Installing       : libknet1-compress-zlib-plugin-1.16-1.el8.x86_64                               63/212</t>
  </si>
  <si>
    <t xml:space="preserve">  Installing       : libknet1-compress-plugins-all-1.16-1.el8.x86_64                               64/212</t>
  </si>
  <si>
    <t xml:space="preserve">  Installing       : libknet1-crypto-openssl-plugin-1.16-1.el8.x86_64                              65/212</t>
  </si>
  <si>
    <t xml:space="preserve">  Installing       : libknet1-crypto-plugins-all-1.16-1.el8.x86_64                                 66/212</t>
  </si>
  <si>
    <t xml:space="preserve">  Installing       : libknet1-plugins-all-1.16-1.el8.x86_64                                        67/212</t>
  </si>
  <si>
    <t xml:space="preserve">  Installing       : vim-filesystem-2:8.0.1763-15.0.1.el8.noarch                                   68/212</t>
  </si>
  <si>
    <t xml:space="preserve">  Installing       : sysstat-11.7.3-5.el8.x86_64                                                   69/212</t>
  </si>
  <si>
    <t xml:space="preserve">  Running scriptlet: sysstat-11.7.3-5.el8.x86_64                                                   69/212</t>
  </si>
  <si>
    <t xml:space="preserve">  Installing       : rrdtool-perl-1.7.0-16.el8.x86_64                                              70/212</t>
  </si>
  <si>
    <t xml:space="preserve">  Installing       : python3-pytz-2017.2-9.el8.noarch                                              71/212</t>
  </si>
  <si>
    <t xml:space="preserve">  Installing       : python3-babel-2.5.1-5.el8.noarch                                              72/212</t>
  </si>
  <si>
    <t xml:space="preserve">  Installing       : python3-pycurl-7.43.0.2-4.el8.x86_64                                          73/212</t>
  </si>
  <si>
    <t xml:space="preserve">  Installing       : python3-markupsafe-0.23-19.el8.x86_64                                         74/212</t>
  </si>
  <si>
    <t xml:space="preserve">  Installing       : python3-jinja2-2.10.1-2.el8_0.noarch                                          75/212</t>
  </si>
  <si>
    <t xml:space="preserve">  Installing       : perl-Text-Unidecode-1.30-5.el8.noarch                                         76/212</t>
  </si>
  <si>
    <t xml:space="preserve">  Installing       : perl-Text-Soundex-3.05-8.el8.x86_64                                           77/212</t>
  </si>
  <si>
    <t xml:space="preserve">  Installing       : perl-SelfLoader-1.23-416.el8.noarch                                           78/212</t>
  </si>
  <si>
    <t xml:space="preserve">  Installing       : perl-Text-Balanced-2.03-395.el8.noarch                                        79/212</t>
  </si>
  <si>
    <t xml:space="preserve">  Installing       : perl-Package-Generator-1.106-11.el8.noarch                                    80/212</t>
  </si>
  <si>
    <t xml:space="preserve">  Installing       : perl-Sub-Exporter-0.987-15.el8.noarch                                         81/212</t>
  </si>
  <si>
    <t xml:space="preserve">  Installing       : perl-Sub-Exporter-Progressive-0.001013-5.el8.noarch                           82/212</t>
  </si>
  <si>
    <t xml:space="preserve">  Installing       : perl-Devel-GlobalDestruction-0.14-5.el8.noarch                                83/212</t>
  </si>
  <si>
    <t xml:space="preserve">  Installing       : perl-Mail-Sender-1:0.903-7.el8.noarch                                         84/212</t>
  </si>
  <si>
    <t xml:space="preserve">  Installing       : perl-MRO-Compat-0.13-4.el8.noarch                                             85/212</t>
  </si>
  <si>
    <t xml:space="preserve">  Installing       : perl-JSON-2.97.001-2.el8.noarch                                               86/212</t>
  </si>
  <si>
    <t xml:space="preserve">  Installing       : perl-IPC-SysV-2.07-397.el8.x86_64                                             87/212</t>
  </si>
  <si>
    <t xml:space="preserve">  Installing       : perl-IO-HTML-1.001-11.module+el8.3.0+7692+542c56f9.noarch                     88/212</t>
  </si>
  <si>
    <t xml:space="preserve">  Installing       : perl-HTML-Tagset-3.20-34.module+el8.3.0+7692+542c56f9.noarch                  89/212</t>
  </si>
  <si>
    <t xml:space="preserve">  Installing       : perl-GSSAPI-0.28-23.el8.x86_64                                                90/212</t>
  </si>
  <si>
    <t xml:space="preserve">  Installing       : perl-Authen-SASL-2.16-13.el8.noarch                                           91/212</t>
  </si>
  <si>
    <t xml:space="preserve">  Installing       : perl-IO-Socket-SSL-2.066-4.module+el8.3.0+7674+5fd4be5f.noarch                92/212</t>
  </si>
  <si>
    <t xml:space="preserve">  Installing       : perl-libnet-3.11-3.el8.noarch                                                 93/212</t>
  </si>
  <si>
    <t xml:space="preserve">  Installing       : perl-URI-1.73-3.el8.noarch                                                    94/212</t>
  </si>
  <si>
    <t xml:space="preserve">  Installing       : perl-WWW-RobotRules-6.02-18.module+el8.3.0+7692+542c56f9.noarch               95/212</t>
  </si>
  <si>
    <t xml:space="preserve">  Installing       : perl-Net-SMTP-SSL-1.04-5.el8.noarch                                           96/212</t>
  </si>
  <si>
    <t xml:space="preserve">  Installing       : perl-MailTools-2.20-2.el8.noarch                                              97/212</t>
  </si>
  <si>
    <t xml:space="preserve">  Installing       : perl-Data-Dump-1.23-7.module+el8.3.0+7692+542c56f9.noarch                     98/212</t>
  </si>
  <si>
    <t xml:space="preserve">  Installing       : perl-Convert-ASN1-0.27-17.el8.noarch                                          99/212</t>
  </si>
  <si>
    <t xml:space="preserve">  Installing       : perl-Class-Inspector-1.32-2.el8.noarch                                       100/212</t>
  </si>
  <si>
    <t xml:space="preserve">  Installing       : perl-File-ShareDir-1.104-3.el8.noarch                                        101/212</t>
  </si>
  <si>
    <t xml:space="preserve">  Installing       : overpass-fonts-3.0.2-3.el8.noarch                                            102/212</t>
  </si>
  <si>
    <t xml:space="preserve">  Running scriptlet: nginx-filesystem-1:1.14.1-9.0.1.module+el8.0.0+5347+9282027e.noarch          103/212</t>
  </si>
  <si>
    <t xml:space="preserve">  Installing       : nginx-filesystem-1:1.14.1-9.0.1.module+el8.0.0+5347+9282027e.noarch          103/212</t>
  </si>
  <si>
    <t xml:space="preserve">  Installing       : mod_fcgid-2.3.9-16.el8.x86_64                                                104/212</t>
  </si>
  <si>
    <t xml:space="preserve">  Installing       : Judy-1.0.5-18.module+el8.1.0+5402+691bd77e.x86_64                            105/212</t>
  </si>
  <si>
    <t xml:space="preserve">  Running scriptlet: rpcbind-1.2.5-7.el8.x86_64                                                   106/212</t>
  </si>
  <si>
    <t xml:space="preserve">  Installing       : rpcbind-1.2.5-7.el8.x86_64                                                   106/212</t>
  </si>
  <si>
    <t xml:space="preserve">  Installing       : quota-nls-1:4.04-10.el8.noarch                                               107/212</t>
  </si>
  <si>
    <t xml:space="preserve">  Installing       : quota-1:4.04-10.el8.x86_64                                                   108/212</t>
  </si>
  <si>
    <t xml:space="preserve">  Installing       : perl-Math-Complex-1.59-416.el8.noarch                                        109/212</t>
  </si>
  <si>
    <t xml:space="preserve">  Installing       : perl-Math-BigInt-1:1.9998.11-7.el8.noarch                                    110/212</t>
  </si>
  <si>
    <t xml:space="preserve">  Installing       : perl-DBI-1.641-3.module+el8.3.0+7665+79fef143.x86_64                         111/212</t>
  </si>
  <si>
    <t xml:space="preserve">  Installing       : perl-DBD-Pg-3.7.4-4.module+el8.3.0+7675+2476f418.x86_64                      112/212</t>
  </si>
  <si>
    <t xml:space="preserve">  Installing       : perl-Math-BigRat-0.2614-1.el8.noarch                                         113/212</t>
  </si>
  <si>
    <t xml:space="preserve">  Installing       : perl-bignum-0.49-2.el8.noarch                                                114/212</t>
  </si>
  <si>
    <t xml:space="preserve">  Installing       : perl-Compress-Raw-Bzip2-2.081-1.el8.x86_64                                   115/212</t>
  </si>
  <si>
    <t xml:space="preserve">  Installing       : perl-IO-Compress-2.081-1.el8.noarch                                          116/212</t>
  </si>
  <si>
    <t xml:space="preserve">  Installing       : perl-HTTP-Message-6.18-1.module+el8.3.0+7692+542c56f9.noarch                 117/212</t>
  </si>
  <si>
    <t xml:space="preserve">  Installing       : perl-HTML-Parser-3.72-15.module+el8.3.0+7692+542c56f9.x86_64                 118/212</t>
  </si>
  <si>
    <t xml:space="preserve">  Installing       : perl-CGI-4.38-2.el8.noarch                                                   119/212</t>
  </si>
  <si>
    <t xml:space="preserve">  Installing       : perl-HTTP-Negotiate-6.01-19.module+el8.3.0+7692+542c56f9.noarch              120/212</t>
  </si>
  <si>
    <t xml:space="preserve">  Installing       : perl-CGI-Fast-2.15-3.el8.noarch                                              121/212</t>
  </si>
  <si>
    <t xml:space="preserve">  Installing       : perl-HTTP-Cookies-6.04-2.module+el8.3.0+7692+542c56f9.noarch                 122/212</t>
  </si>
  <si>
    <t xml:space="preserve">  Installing       : perl-Net-HTTP-6.17-2.module+el8.3.0+7692+542c56f9.noarch                     123/212</t>
  </si>
  <si>
    <t xml:space="preserve">  Installing       : perl-libwww-perl-6.34-1.module+el8.3.0+7692+542c56f9.noarch                  124/212</t>
  </si>
  <si>
    <t xml:space="preserve">  Installing       : perl-LDAP-1:0.66-7.el8.noarch                                                125/212</t>
  </si>
  <si>
    <t xml:space="preserve">  Installing       : perl-XML-SAX-1.00-1.el8.noarch                                               126/212</t>
  </si>
  <si>
    <t xml:space="preserve">  Running scriptlet: perl-XML-SAX-1.00-1.el8.noarch                                               126/212</t>
  </si>
  <si>
    <t xml:space="preserve">  Installing       : perl-XML-LibXML-1:2.0132-2.el8.x86_64                                        127/212</t>
  </si>
  <si>
    <t xml:space="preserve">  Running scriptlet: perl-XML-LibXML-1:2.0132-2.el8.x86_64                                        127/212</t>
  </si>
  <si>
    <t xml:space="preserve">  Installing       : oracle-logos-80.5-1.0.6.el8.x86_64                                           128/212</t>
  </si>
  <si>
    <t xml:space="preserve">  Running scriptlet: oracle-logos-80.5-1.0.6.el8.x86_64                                           128/212</t>
  </si>
  <si>
    <t xml:space="preserve">  Installing       : libverto-libevent-0.3.0-5.el8.x86_64                                         129/212</t>
  </si>
  <si>
    <t xml:space="preserve">  Installing       : gssproxy-0.8.0-16.el8.x86_64                                                 130/212</t>
  </si>
  <si>
    <t xml:space="preserve">  Running scriptlet: gssproxy-0.8.0-16.el8.x86_64                                                 130/212</t>
  </si>
  <si>
    <t xml:space="preserve">  Running scriptlet: nfs-utils-1:2.3.3-35.el8.x86_64                                              131/212</t>
  </si>
  <si>
    <t xml:space="preserve">  Installing       : nfs-utils-1:2.3.3-35.el8.x86_64                                              131/212</t>
  </si>
  <si>
    <t xml:space="preserve">  Installing       : resource-agents-4.1.1-68.el8.x86_64                                          132/212</t>
  </si>
  <si>
    <t xml:space="preserve">  Installing       : libnetfilter_queue-1.0.4-3.el8.x86_64                                        133/212</t>
  </si>
  <si>
    <t xml:space="preserve">  Running scriptlet: libnetfilter_queue-1.0.4-3.el8.x86_64                                        133/212</t>
  </si>
  <si>
    <t xml:space="preserve">  Installing       : libnetfilter_cttimeout-1.0.0-11.el8.x86_64                                   134/212</t>
  </si>
  <si>
    <t xml:space="preserve">  Running scriptlet: libnetfilter_cttimeout-1.0.0-11.el8.x86_64                                   134/212</t>
  </si>
  <si>
    <t xml:space="preserve">  Installing       : libnetfilter_cthelper-1.0.0-15.el8.x86_64                                    135/212</t>
  </si>
  <si>
    <t xml:space="preserve">  Running scriptlet: libnetfilter_cthelper-1.0.0-15.el8.x86_64                                    135/212</t>
  </si>
  <si>
    <t xml:space="preserve">  Installing       : conntrack-tools-1.4.4-10.el8.x86_64                                          136/212</t>
  </si>
  <si>
    <t xml:space="preserve">  Running scriptlet: conntrack-tools-1.4.4-10.el8.x86_64                                          136/212</t>
  </si>
  <si>
    <t xml:space="preserve">  Installing       : liberation-fonts-common-1:2.00.3-7.el8.noarch                                137/212</t>
  </si>
  <si>
    <t xml:space="preserve">  Installing       : liberation-sans-fonts-1:2.00.3-7.el8.noarch                                  138/212</t>
  </si>
  <si>
    <t xml:space="preserve">  Installing       : libatomic-8.3.1-5.1.0.1.el8.x86_64                                           139/212</t>
  </si>
  <si>
    <t xml:space="preserve">  Running scriptlet: libatomic-8.3.1-5.1.0.1.el8.x86_64                                           139/212</t>
  </si>
  <si>
    <t xml:space="preserve">  Installing       : sshpass-1.06-9.el8.x86_64                                                    140/212</t>
  </si>
  <si>
    <t xml:space="preserve">  Installing       : python3-pathspec-0.6.0-1.el8.noarch                                          141/212</t>
  </si>
  <si>
    <t xml:space="preserve">  Installing       : perltidy-20180220-1.el8.noarch                                               142/212</t>
  </si>
  <si>
    <t xml:space="preserve">  Installing       : perl-Variable-Magic-0.62-3.el8.x86_64                                        143/212</t>
  </si>
  <si>
    <t xml:space="preserve">  Installing       : perl-B-Hooks-EndOfScope-0.21-6.el8.noarch                                    144/212</t>
  </si>
  <si>
    <t xml:space="preserve">  Installing       : perl-Taint-Runtime-0.03-32.el8.x86_64                                        145/212</t>
  </si>
  <si>
    <t xml:space="preserve">  Installing       : perl-Sub-Identify-0.14-6.el8.x86_64                                          146/212</t>
  </si>
  <si>
    <t xml:space="preserve">  Installing       : perl-Ref-Util-XS-0.117-2.el8.x86_64                                          147/212</t>
  </si>
  <si>
    <t xml:space="preserve">  Installing       : perl-Ref-Util-0.203-4.el8.noarch                                             148/212</t>
  </si>
  <si>
    <t xml:space="preserve">  Installing       : perl-PadWalker-2.3-2.el8.x86_64                                              149/212</t>
  </si>
  <si>
    <t xml:space="preserve">  Installing       : perl-Devel-Caller-2.06-15.el8.x86_64                                         150/212</t>
  </si>
  <si>
    <t xml:space="preserve">  Installing       : perl-Devel-LexAlias-0.05-16.el8.x86_64                                       151/212</t>
  </si>
  <si>
    <t xml:space="preserve">  Installing       : perl-Eval-Closure-0.14-5.el8.noarch                                          152/212</t>
  </si>
  <si>
    <t xml:space="preserve">  Installing       : perl-Package-Stash-XS-0.28-17.el8.x86_64                                     153/212</t>
  </si>
  <si>
    <t xml:space="preserve">  Installing       : perl-Package-Stash-0.37-9.el8.noarch                                         154/212</t>
  </si>
  <si>
    <t xml:space="preserve">  Installing       : perl-namespace-clean-0.27-7.el8.noarch                                       155/212</t>
  </si>
  <si>
    <t xml:space="preserve">  Installing       : perl-namespace-autoclean-0.28-10.el8.noarch                                  156/212</t>
  </si>
  <si>
    <t xml:space="preserve">  Installing       : perl-Net-CIDR-0.20-1.el8.noarch                                              157/212</t>
  </si>
  <si>
    <t xml:space="preserve">  Installing       : perl-MIME-Types-2.17-3.el8.noarch                                            158/212</t>
  </si>
  <si>
    <t xml:space="preserve">  Installing       : perl-IPC-ShareLite-0.17-30.el8.x86_64                                        159/212</t>
  </si>
  <si>
    <t xml:space="preserve">  Installing       : perl-Cache-Cache-1.08-15.el8.noarch                                          160/212</t>
  </si>
  <si>
    <t xml:space="preserve">  Installing       : perl-File-Copy-Recursive-0.40-3.el8.noarch                                   161/212</t>
  </si>
  <si>
    <t xml:space="preserve">  Installing       : perl-Email-Date-Format-1.005-11.el8.noarch                                   162/212</t>
  </si>
  <si>
    <t xml:space="preserve">  Installing       : perl-MIME-Lite-3.030-16.el8.noarch                                           163/212</t>
  </si>
  <si>
    <t xml:space="preserve">  Installing       : perl-DynaLoader-Functions-0.003-2.el8.noarch                                 164/212</t>
  </si>
  <si>
    <t xml:space="preserve">  Installing       : perl-Devel-CallChecker-0.008-3.el8.x86_64                                    165/212</t>
  </si>
  <si>
    <t xml:space="preserve">  Installing       : perl-Params-Classify-0.015-2.el8.x86_64                                      166/212</t>
  </si>
  <si>
    <t xml:space="preserve">  Installing       : perl-DateTime-TimeZone-SystemV-0.010-3.el8.noarch                            167/212</t>
  </si>
  <si>
    <t xml:space="preserve">  Installing       : perl-DateTime-TimeZone-Tzfile-0.011-3.el8.noarch                             168/212</t>
  </si>
  <si>
    <t xml:space="preserve">  Installing       : perl-Crypt-DES-2.07-19.1.el8.x86_64                                          169/212</t>
  </si>
  <si>
    <t xml:space="preserve">  Installing       : perl-Net-SNMP-6.0.1-25.el8.1.noarch                                          170/212</t>
  </si>
  <si>
    <t xml:space="preserve">  Running scriptlet: munin-node-2.0.66-1.el8.noarch                                               171/212</t>
  </si>
  <si>
    <t xml:space="preserve">  Installing       : munin-node-2.0.66-1.el8.noarch                                               171/212</t>
  </si>
  <si>
    <t xml:space="preserve">  Installing       : perl-Class-Singleton-1.5-9.el8.noarch                                        172/212</t>
  </si>
  <si>
    <t xml:space="preserve">  Installing       : perl-Class-Method-Modifiers-2.12-8.el8.noarch                                173/212</t>
  </si>
  <si>
    <t xml:space="preserve">  Installing       : perl-Role-Tiny-2.000006-2.el8.noarch                                         174/212</t>
  </si>
  <si>
    <t xml:space="preserve">  Installing       : perl-Specio-0.42-2.el8.noarch                                                175/212</t>
  </si>
  <si>
    <t xml:space="preserve">  Installing       : perl-Class-Data-Inheritable-0.08-27.el8.noarch                               176/212</t>
  </si>
  <si>
    <t xml:space="preserve">  Installing       : perl-Exception-Class-1.44-2.el8.noarch                                       177/212</t>
  </si>
  <si>
    <t xml:space="preserve">  Installing       : perl-Params-ValidationCompiler-0.27-1.el8.noarch                             178/212</t>
  </si>
  <si>
    <t xml:space="preserve">  Installing       : perl-Log-Dispatch-2.68-1.el8.noarch                                          179/212</t>
  </si>
  <si>
    <t xml:space="preserve">  Installing       : perl-Log-Dispatch-FileRotate-1.36-1.el8.noarch                               180/212</t>
  </si>
  <si>
    <t xml:space="preserve">  Installing       : perl-Log-Log4perl-1.50-1.el8.noarch                                          181/212</t>
  </si>
  <si>
    <t xml:space="preserve">  Installing       : perl-DateTime-Locale-1.17-2.el8.noarch                                       182/212</t>
  </si>
  <si>
    <t xml:space="preserve">  Installing       : perl-DateTime-2:1.50-1.el8.x86_64                                            183/212</t>
  </si>
  <si>
    <t xml:space="preserve">  Installing       : perl-DateTime-TimeZone-2.19-1.el8.noarch                                     184/212</t>
  </si>
  <si>
    <t xml:space="preserve">  Installing       : munin-apache-2.0.66-1.el8.noarch                                             185/212</t>
  </si>
  <si>
    <t xml:space="preserve">  Running scriptlet: munin-apache-2.0.66-1.el8.noarch                                             185/212</t>
  </si>
  <si>
    <t xml:space="preserve">  Running scriptlet: munin-2.0.66-1.el8.noarch                                                    186/212</t>
  </si>
  <si>
    <t xml:space="preserve">  Installing       : munin-2.0.66-1.el8.noarch                                                    186/212</t>
  </si>
  <si>
    <t xml:space="preserve">  Installing       : libnozzle1-1.16-1.el8.x86_64                                                 187/212</t>
  </si>
  <si>
    <t xml:space="preserve">  Installing       : corosync-3.0.3-4.el8.x86_64                                                  188/212</t>
  </si>
  <si>
    <t xml:space="preserve">  Running scriptlet: corosync-3.0.3-4.el8.x86_64                                                  188/212</t>
  </si>
  <si>
    <t xml:space="preserve">  Installing       : pacemaker-2.0.4-6.el8.x86_64                                                 189/212</t>
  </si>
  <si>
    <t xml:space="preserve">  Running scriptlet: pacemaker-2.0.4-6.el8.x86_64                                                 189/212</t>
  </si>
  <si>
    <t xml:space="preserve">  Installing       : clufter-common-0.77.1-5.el8.noarch                                           190/212</t>
  </si>
  <si>
    <t xml:space="preserve">  Installing       : clufter-bin-0.77.1-5.el8.x86_64                                              191/212</t>
  </si>
  <si>
    <t xml:space="preserve">  Installing       : python3-clufter-0.77.1-5.el8.noarch                                          192/212</t>
  </si>
  <si>
    <t xml:space="preserve">  Installing       : Net_OpenSSH-0.62-1.el8.x86_64                                                193/212</t>
  </si>
  <si>
    <t xml:space="preserve">  Installing       : pg-rex_operation_tools_script-12.0-1.el8.noarch                              194/212</t>
  </si>
  <si>
    <t xml:space="preserve">  Installing       : pcs-0.10.6-4.0.1.el8.x86_64                                                  195/212</t>
  </si>
  <si>
    <t xml:space="preserve">  Running scriptlet: pcs-0.10.6-4.0.1.el8.x86_64                                                  195/212</t>
  </si>
  <si>
    <t xml:space="preserve">  Installing       : munin-cgi-2.0.66-1.el8.noarch                                                196/212</t>
  </si>
  <si>
    <t xml:space="preserve">  Running scriptlet: munin-cgi-2.0.66-1.el8.noarch                                                196/212</t>
  </si>
  <si>
    <t xml:space="preserve">  Installing       : yamllint-1.26.0-1.el8.noarch                                                 197/212</t>
  </si>
  <si>
    <t xml:space="preserve">  Installing       : ansible-2.9.18-2.el8.noarch                                                  198/212</t>
  </si>
  <si>
    <t xml:space="preserve">  Installing       : stress-ng-0.12.04-1.el8.x86_64                                               199/212</t>
  </si>
  <si>
    <t xml:space="preserve">  Installing       : vim-ansible-3.0-1.el8.noarch                                                 200/212</t>
  </si>
  <si>
    <t xml:space="preserve">  Installing       : swatch-3.2.3-28.el8.1.noarch                                                 201/212</t>
  </si>
  <si>
    <t xml:space="preserve">  Installing       : pg_top-4.0.0-1.el8.x86_64                                                    202/212</t>
  </si>
  <si>
    <t xml:space="preserve">  Installing       : stress-1.0.4-24.el8.x86_64                                                   203/212</t>
  </si>
  <si>
    <t xml:space="preserve">  Running scriptlet: screen-4.6.2-10.el8.x86_64                                                   204/212</t>
  </si>
  <si>
    <t xml:space="preserve">  Installing       : screen-4.6.2-10.el8.x86_64                                                   204/212</t>
  </si>
  <si>
    <t xml:space="preserve">  Installing       : python3-passlib-1.7.2-1.el8.noarch                                           205/212</t>
  </si>
  <si>
    <t xml:space="preserve">  Running scriptlet: pm_extra_tools-1.1-1.el8.noarch                                              206/212</t>
  </si>
  <si>
    <t xml:space="preserve">  Installing       : pm_extra_tools-1.1-1.el8.noarch                                              206/212</t>
  </si>
  <si>
    <t xml:space="preserve">  Installing       : ntfs-3g-2:2017.3.23-11.el8.x86_64                                            207/212</t>
  </si>
  <si>
    <t xml:space="preserve">  Installing       : nmon-16m-1.el8.x86_64                                                        208/212</t>
  </si>
  <si>
    <t xml:space="preserve">  Installing       : log4j12-1.2.17-22.module+el8+5206+de031079.noarch                            209/212</t>
  </si>
  <si>
    <t xml:space="preserve">  Installing       : google-authenticator-1.07-1.el8.x86_64                                       210/212</t>
  </si>
  <si>
    <t xml:space="preserve">  Installing       : ansible-doc-2.9.18-2.el8.noarch                                              211/212</t>
  </si>
  <si>
    <t xml:space="preserve">  Installing       : IO_Tty-1.11-1.el8.x86_64                                                     212/212</t>
  </si>
  <si>
    <t xml:space="preserve">  Running scriptlet: libwbclient-4.12.3-12.el8.3.x86_64                                           212/212</t>
  </si>
  <si>
    <t xml:space="preserve">  Running scriptlet: oracle-logos-80.5-1.0.6.el8.x86_64                                           212/212</t>
  </si>
  <si>
    <t xml:space="preserve">  Running scriptlet: pcs-0.10.6-4.0.1.el8.x86_64                                                  212/212</t>
  </si>
  <si>
    <t xml:space="preserve">  Running scriptlet: IO_Tty-1.11-1.el8.x86_64                                                     212/212</t>
  </si>
  <si>
    <t xml:space="preserve">  Verifying        : IO_Tty-1.11-1.el8.x86_64                                                       1/212</t>
  </si>
  <si>
    <t xml:space="preserve">  Verifying        : Net_OpenSSH-0.62-1.el8.x86_64                                                  2/212</t>
  </si>
  <si>
    <t xml:space="preserve">  Verifying        : ansible-2.9.18-2.el8.noarch                                                    3/212</t>
  </si>
  <si>
    <t xml:space="preserve">  Verifying        : ansible-doc-2.9.18-2.el8.noarch                                                4/212</t>
  </si>
  <si>
    <t xml:space="preserve">  Verifying        : clufter-bin-0.77.1-5.el8.x86_64                                                5/212</t>
  </si>
  <si>
    <t xml:space="preserve">  Verifying        : clufter-common-0.77.1-5.el8.noarch                                             6/212</t>
  </si>
  <si>
    <t xml:space="preserve">  Verifying        : corosync-3.0.3-4.el8.x86_64                                                    7/212</t>
  </si>
  <si>
    <t xml:space="preserve">  Verifying        : google-authenticator-1.07-1.el8.x86_64                                         8/212</t>
  </si>
  <si>
    <t xml:space="preserve">  Verifying        : libbsd-0.9.1-4.el8.x86_64                                                      9/212</t>
  </si>
  <si>
    <t xml:space="preserve">  Verifying        : libknet1-1.16-1.el8.x86_64                                                    10/212</t>
  </si>
  <si>
    <t xml:space="preserve">  Verifying        : libknet1-compress-bzip2-plugin-1.16-1.el8.x86_64                              11/212</t>
  </si>
  <si>
    <t xml:space="preserve">  Verifying        : libknet1-compress-lz4-plugin-1.16-1.el8.x86_64                                12/212</t>
  </si>
  <si>
    <t xml:space="preserve">  Verifying        : libknet1-compress-lzma-plugin-1.16-1.el8.x86_64                               13/212</t>
  </si>
  <si>
    <t xml:space="preserve">  Verifying        : libknet1-compress-lzo2-plugin-1.16-1.el8.x86_64                               14/212</t>
  </si>
  <si>
    <t xml:space="preserve">  Verifying        : libknet1-compress-plugins-all-1.16-1.el8.x86_64                               15/212</t>
  </si>
  <si>
    <t xml:space="preserve">  Verifying        : libknet1-compress-zlib-plugin-1.16-1.el8.x86_64                               16/212</t>
  </si>
  <si>
    <t xml:space="preserve">  Verifying        : libknet1-crypto-nss-plugin-1.16-1.el8.x86_64                                  17/212</t>
  </si>
  <si>
    <t xml:space="preserve">  Verifying        : libknet1-crypto-openssl-plugin-1.16-1.el8.x86_64                              18/212</t>
  </si>
  <si>
    <t xml:space="preserve">  Verifying        : libknet1-crypto-plugins-all-1.16-1.el8.x86_64                                 19/212</t>
  </si>
  <si>
    <t xml:space="preserve">  Verifying        : libknet1-plugins-all-1.16-1.el8.x86_64                                        20/212</t>
  </si>
  <si>
    <t xml:space="preserve">  Verifying        : libnozzle1-1.16-1.el8.x86_64                                                  21/212</t>
  </si>
  <si>
    <t xml:space="preserve">  Verifying        : log4j12-1.2.17-22.module+el8+5206+de031079.noarch                             22/212</t>
  </si>
  <si>
    <t xml:space="preserve">  Verifying        : munin-2.0.66-1.el8.noarch                                                     23/212</t>
  </si>
  <si>
    <t xml:space="preserve">  Verifying        : munin-apache-2.0.66-1.el8.noarch                                              24/212</t>
  </si>
  <si>
    <t xml:space="preserve">  Verifying        : munin-cgi-2.0.66-1.el8.noarch                                                 25/212</t>
  </si>
  <si>
    <t xml:space="preserve">  Verifying        : munin-common-2.0.66-1.el8.noarch                                              26/212</t>
  </si>
  <si>
    <t xml:space="preserve">  Verifying        : munin-node-2.0.66-1.el8.noarch                                                27/212</t>
  </si>
  <si>
    <t xml:space="preserve">  Verifying        : nmon-16m-1.el8.x86_64                                                         28/212</t>
  </si>
  <si>
    <t xml:space="preserve">  Verifying        : ntfs-3g-2:2017.3.23-11.el8.x86_64                                             29/212</t>
  </si>
  <si>
    <t xml:space="preserve">  Verifying        : pacemaker-2.0.4-6.el8.x86_64                                                  30/212</t>
  </si>
  <si>
    <t xml:space="preserve">  Verifying        : pacemaker-cli-2.0.4-6.el8.x86_64                                              31/212</t>
  </si>
  <si>
    <t xml:space="preserve">  Verifying        : pcs-0.10.6-4.0.1.el8.x86_64                                                   32/212</t>
  </si>
  <si>
    <t xml:space="preserve">  Verifying        : perl-B-Hooks-EndOfScope-0.21-6.el8.noarch                                     33/212</t>
  </si>
  <si>
    <t xml:space="preserve">  Verifying        : perl-CGI-Fast-2.15-3.el8.noarch                                               34/212</t>
  </si>
  <si>
    <t xml:space="preserve">  Verifying        : perl-Cache-Cache-1.08-15.el8.noarch                                           35/212</t>
  </si>
  <si>
    <t xml:space="preserve">  Verifying        : perl-Class-Data-Inheritable-0.08-27.el8.noarch                                36/212</t>
  </si>
  <si>
    <t xml:space="preserve">  Verifying        : perl-Class-Method-Modifiers-2.12-8.el8.noarch                                 37/212</t>
  </si>
  <si>
    <t xml:space="preserve">  Verifying        : perl-Class-Singleton-1.5-9.el8.noarch                                         38/212</t>
  </si>
  <si>
    <t xml:space="preserve">  Verifying        : perl-Crypt-DES-2.07-19.1.el8.x86_64                                           39/212</t>
  </si>
  <si>
    <t xml:space="preserve">  Verifying        : perl-Date-ISO8601-0.005-2.el8.noarch                                          40/212</t>
  </si>
  <si>
    <t xml:space="preserve">  Verifying        : perl-DateTime-2:1.50-1.el8.x86_64                                             41/212</t>
  </si>
  <si>
    <t xml:space="preserve">  Verifying        : perl-DateTime-Locale-1.17-2.el8.noarch                                        42/212</t>
  </si>
  <si>
    <t xml:space="preserve">  Verifying        : perl-DateTime-TimeZone-2.19-1.el8.noarch                                      43/212</t>
  </si>
  <si>
    <t xml:space="preserve">  Verifying        : perl-DateTime-TimeZone-SystemV-0.010-3.el8.noarch                             44/212</t>
  </si>
  <si>
    <t xml:space="preserve">  Verifying        : perl-DateTime-TimeZone-Tzfile-0.011-3.el8.noarch                              45/212</t>
  </si>
  <si>
    <t xml:space="preserve">  Verifying        : perl-Devel-CallChecker-0.008-3.el8.x86_64                                     46/212</t>
  </si>
  <si>
    <t xml:space="preserve">  Verifying        : perl-Devel-Caller-2.06-15.el8.x86_64                                          47/212</t>
  </si>
  <si>
    <t xml:space="preserve">  Verifying        : perl-Devel-GlobalDestruction-0.14-5.el8.noarch                                48/212</t>
  </si>
  <si>
    <t xml:space="preserve">  Verifying        : perl-Devel-LexAlias-0.05-16.el8.x86_64                                        49/212</t>
  </si>
  <si>
    <t xml:space="preserve">  Verifying        : perl-Devel-StackTrace-1:2.03-2.el8.noarch                                     50/212</t>
  </si>
  <si>
    <t xml:space="preserve">  Verifying        : perl-Digest-SHA1-2.13-23.el8.x86_64                                           51/212</t>
  </si>
  <si>
    <t xml:space="preserve">  Verifying        : perl-Dist-CheckConflicts-0.11-11.el8.noarch                                   52/212</t>
  </si>
  <si>
    <t xml:space="preserve">  Verifying        : perl-DynaLoader-Functions-0.003-2.el8.noarch                                  53/212</t>
  </si>
  <si>
    <t xml:space="preserve">  Verifying        : perl-Email-Date-Format-1.005-11.el8.noarch                                    54/212</t>
  </si>
  <si>
    <t xml:space="preserve">  Verifying        : perl-Eval-Closure-0.14-5.el8.noarch                                           55/212</t>
  </si>
  <si>
    <t xml:space="preserve">  Verifying        : perl-Exception-Class-1.44-2.el8.noarch                                        56/212</t>
  </si>
  <si>
    <t xml:space="preserve">  Verifying        : perl-File-Copy-Recursive-0.40-3.el8.noarch                                    57/212</t>
  </si>
  <si>
    <t xml:space="preserve">  Verifying        : perl-HTML-Template-2.97-10.el8.noarch                                         58/212</t>
  </si>
  <si>
    <t xml:space="preserve">  Verifying        : perl-IPC-ShareLite-0.17-30.el8.x86_64                                         59/212</t>
  </si>
  <si>
    <t xml:space="preserve">  Verifying        : perl-Log-Dispatch-2.68-1.el8.noarch                                           60/212</t>
  </si>
  <si>
    <t xml:space="preserve">  Verifying        : perl-Log-Dispatch-FileRotate-1.36-1.el8.noarch                                61/212</t>
  </si>
  <si>
    <t xml:space="preserve">  Verifying        : perl-Log-Log4perl-1.50-1.el8.noarch                                           62/212</t>
  </si>
  <si>
    <t xml:space="preserve">  Verifying        : perl-MIME-Lite-3.030-16.el8.noarch                                            63/212</t>
  </si>
  <si>
    <t xml:space="preserve">  Verifying        : perl-MIME-Types-2.17-3.el8.noarch                                             64/212</t>
  </si>
  <si>
    <t xml:space="preserve">  Verifying        : perl-Mail-Sendmail-0.80-4.el8.noarch                                          65/212</t>
  </si>
  <si>
    <t xml:space="preserve">  Verifying        : perl-Module-Implementation-0.09-15.el8.noarch                                 66/212</t>
  </si>
  <si>
    <t xml:space="preserve">  Verifying        : perl-Net-CIDR-0.20-1.el8.noarch                                               67/212</t>
  </si>
  <si>
    <t xml:space="preserve">  Verifying        : perl-Net-SNMP-6.0.1-25.el8.1.noarch                                           68/212</t>
  </si>
  <si>
    <t xml:space="preserve">  Verifying        : perl-Package-Stash-0.37-9.el8.noarch                                          69/212</t>
  </si>
  <si>
    <t xml:space="preserve">  Verifying        : perl-Package-Stash-XS-0.28-17.el8.x86_64                                      70/212</t>
  </si>
  <si>
    <t xml:space="preserve">  Verifying        : perl-PadWalker-2.3-2.el8.x86_64                                               71/212</t>
  </si>
  <si>
    <t xml:space="preserve">  Verifying        : perl-Params-Classify-0.015-2.el8.x86_64                                       72/212</t>
  </si>
  <si>
    <t xml:space="preserve">  Verifying        : perl-Params-Validate-1.29-5.el8.x86_64                                        73/212</t>
  </si>
  <si>
    <t xml:space="preserve">  Verifying        : perl-Params-ValidationCompiler-0.27-1.el8.noarch                              74/212</t>
  </si>
  <si>
    <t xml:space="preserve">  Verifying        : perl-Ref-Util-0.203-4.el8.noarch                                              75/212</t>
  </si>
  <si>
    <t xml:space="preserve">  Verifying        : perl-Ref-Util-XS-0.117-2.el8.x86_64                                           76/212</t>
  </si>
  <si>
    <t xml:space="preserve">  Verifying        : perl-Role-Tiny-2.000006-2.el8.noarch                                          77/212</t>
  </si>
  <si>
    <t xml:space="preserve">  Verifying        : perl-Specio-0.42-2.el8.noarch                                                 78/212</t>
  </si>
  <si>
    <t xml:space="preserve">  Verifying        : perl-Sub-Exporter-Progressive-0.001013-5.el8.noarch                           79/212</t>
  </si>
  <si>
    <t xml:space="preserve">  Verifying        : perl-Sub-Identify-0.14-6.el8.x86_64                                           80/212</t>
  </si>
  <si>
    <t xml:space="preserve">  Verifying        : perl-Taint-Runtime-0.03-32.el8.x86_64                                         81/212</t>
  </si>
  <si>
    <t xml:space="preserve">  Verifying        : perl-Variable-Magic-0.62-3.el8.x86_64                                         82/212</t>
  </si>
  <si>
    <t xml:space="preserve">  Verifying        : perl-namespace-autoclean-0.28-10.el8.noarch                                   83/212</t>
  </si>
  <si>
    <t xml:space="preserve">  Verifying        : perl-namespace-clean-0.27-7.el8.noarch                                        84/212</t>
  </si>
  <si>
    <t xml:space="preserve">  Verifying        : perltidy-20180220-1.el8.noarch                                                85/212</t>
  </si>
  <si>
    <t xml:space="preserve">  Verifying        : pg-rex_operation_tools_script-12.0-1.el8.noarch                               86/212</t>
  </si>
  <si>
    <t xml:space="preserve">  Verifying        : pg_top-4.0.0-1.el8.x86_64                                                     87/212</t>
  </si>
  <si>
    <t xml:space="preserve">  Verifying        : pm_extra_tools-1.1-1.el8.noarch                                               88/212</t>
  </si>
  <si>
    <t xml:space="preserve">  Verifying        : python3-clufter-0.77.1-5.el8.noarch                                           89/212</t>
  </si>
  <si>
    <t xml:space="preserve">  Verifying        : python3-passlib-1.7.2-1.el8.noarch                                            90/212</t>
  </si>
  <si>
    <t xml:space="preserve">  Verifying        : python3-pathspec-0.6.0-1.el8.noarch                                           91/212</t>
  </si>
  <si>
    <t xml:space="preserve">  Verifying        : resource-agents-4.1.1-68.el8.x86_64                                           92/212</t>
  </si>
  <si>
    <t xml:space="preserve">  Verifying        : screen-4.6.2-10.el8.x86_64                                                    93/212</t>
  </si>
  <si>
    <t xml:space="preserve">  Verifying        : sshpass-1.06-9.el8.x86_64                                                     94/212</t>
  </si>
  <si>
    <t xml:space="preserve">  Verifying        : stress-1.0.4-24.el8.x86_64                                                    95/212</t>
  </si>
  <si>
    <t xml:space="preserve">  Verifying        : stress-ng-0.12.04-1.el8.x86_64                                                96/212</t>
  </si>
  <si>
    <t xml:space="preserve">  Verifying        : swatch-3.2.3-28.el8.1.noarch                                                  97/212</t>
  </si>
  <si>
    <t xml:space="preserve">  Verifying        : vim-ansible-3.0-1.el8.noarch                                                  98/212</t>
  </si>
  <si>
    <t xml:space="preserve">  Verifying        : yamllint-1.26.0-1.el8.noarch                                                  99/212</t>
  </si>
  <si>
    <t xml:space="preserve">  Verifying        : cifs-utils-6.8-3.el8.x86_64                                                  100/212</t>
  </si>
  <si>
    <t xml:space="preserve">  Verifying        : conntrack-tools-1.4.4-10.el8.x86_64                                          101/212</t>
  </si>
  <si>
    <t xml:space="preserve">  Verifying        : gssproxy-0.8.0-16.el8.x86_64                                                 102/212</t>
  </si>
  <si>
    <t xml:space="preserve">  Verifying        : keyutils-1.5.10-6.el8.x86_64                                                 103/212</t>
  </si>
  <si>
    <t xml:space="preserve">  Verifying        : libatomic-8.3.1-5.1.0.1.el8.x86_64                                           104/212</t>
  </si>
  <si>
    <t xml:space="preserve">  Verifying        : liberation-fonts-common-1:2.00.3-7.el8.noarch                                105/212</t>
  </si>
  <si>
    <t xml:space="preserve">  Verifying        : liberation-sans-fonts-1:2.00.3-7.el8.noarch                                  106/212</t>
  </si>
  <si>
    <t xml:space="preserve">  Verifying        : libnetfilter_cthelper-1.0.0-15.el8.x86_64                                    107/212</t>
  </si>
  <si>
    <t xml:space="preserve">  Verifying        : libnetfilter_cttimeout-1.0.0-11.el8.x86_64                                   108/212</t>
  </si>
  <si>
    <t xml:space="preserve">  Verifying        : libnetfilter_queue-1.0.4-3.el8.x86_64                                        109/212</t>
  </si>
  <si>
    <t xml:space="preserve">  Verifying        : libverto-libevent-0.3.0-5.el8.x86_64                                         110/212</t>
  </si>
  <si>
    <t xml:space="preserve">  Verifying        : libwbclient-4.12.3-12.el8.3.x86_64                                           111/212</t>
  </si>
  <si>
    <t xml:space="preserve">  Verifying        : nfs-utils-1:2.3.3-35.el8.x86_64                                              112/212</t>
  </si>
  <si>
    <t xml:space="preserve">  Verifying        : oracle-logos-80.5-1.0.6.el8.x86_64                                           113/212</t>
  </si>
  <si>
    <t xml:space="preserve">  Verifying        : perl-Compress-Raw-Bzip2-2.081-1.el8.x86_64                                   114/212</t>
  </si>
  <si>
    <t xml:space="preserve">  Verifying        : perl-Compress-Raw-Zlib-2.081-1.el8.x86_64                                    115/212</t>
  </si>
  <si>
    <t xml:space="preserve">  Verifying        : perl-IO-Compress-2.081-1.el8.noarch                                          116/212</t>
  </si>
  <si>
    <t xml:space="preserve">  Verifying        : perl-Math-BigInt-1:1.9998.11-7.el8.noarch                                    117/212</t>
  </si>
  <si>
    <t xml:space="preserve">  Verifying        : perl-Math-Complex-1.59-416.el8.noarch                                        118/212</t>
  </si>
  <si>
    <t xml:space="preserve">  Verifying        : python3-pyyaml-3.12-12.el8.x86_64                                            119/212</t>
  </si>
  <si>
    <t xml:space="preserve">  Verifying        : quota-1:4.04-10.el8.x86_64                                                   120/212</t>
  </si>
  <si>
    <t xml:space="preserve">  Verifying        : quota-nls-1:4.04-10.el8.noarch                                               121/212</t>
  </si>
  <si>
    <t xml:space="preserve">  Verifying        : rpcbind-1.2.5-7.el8.x86_64                                                   122/212</t>
  </si>
  <si>
    <t xml:space="preserve">  Verifying        : samba-client-libs-4.12.3-12.el8.3.x86_64                                     123/212</t>
  </si>
  <si>
    <t xml:space="preserve">  Verifying        : samba-common-4.12.3-12.el8.3.noarch                                          124/212</t>
  </si>
  <si>
    <t xml:space="preserve">  Verifying        : samba-common-libs-4.12.3-12.el8.3.x86_64                                     125/212</t>
  </si>
  <si>
    <t xml:space="preserve">  Verifying        : Judy-1.0.5-18.module+el8.1.0+5402+691bd77e.x86_64                            126/212</t>
  </si>
  <si>
    <t xml:space="preserve">  Verifying        : mod_fcgid-2.3.9-16.el8.x86_64                                                127/212</t>
  </si>
  <si>
    <t xml:space="preserve">  Verifying        : nginx-filesystem-1:1.14.1-9.0.1.module+el8.0.0+5347+9282027e.noarch          128/212</t>
  </si>
  <si>
    <t xml:space="preserve">  Verifying        : overpass-fonts-3.0.2-3.el8.noarch                                            129/212</t>
  </si>
  <si>
    <t xml:space="preserve">  Verifying        : perl-Authen-SASL-2.16-13.el8.noarch                                          130/212</t>
  </si>
  <si>
    <t xml:space="preserve">  Verifying        : perl-Bit-Vector-7.4-11.el8.x86_64                                            131/212</t>
  </si>
  <si>
    <t xml:space="preserve">  Verifying        : perl-CGI-4.38-2.el8.noarch                                                   132/212</t>
  </si>
  <si>
    <t xml:space="preserve">  Verifying        : perl-Carp-Clan-6.06-6.el8.noarch                                             133/212</t>
  </si>
  <si>
    <t xml:space="preserve">  Verifying        : perl-Class-Inspector-1.32-2.el8.noarch                                       134/212</t>
  </si>
  <si>
    <t xml:space="preserve">  Verifying        : perl-Convert-ASN1-0.27-17.el8.noarch                                         135/212</t>
  </si>
  <si>
    <t xml:space="preserve">  Verifying        : perl-DBD-Pg-3.7.4-4.module+el8.3.0+7675+2476f418.x86_64                      136/212</t>
  </si>
  <si>
    <t xml:space="preserve">  Verifying        : perl-DBI-1.641-3.module+el8.3.0+7665+79fef143.x86_64                         137/212</t>
  </si>
  <si>
    <t xml:space="preserve">  Verifying        : perl-Data-Dump-1.23-7.module+el8.3.0+7692+542c56f9.noarch                    138/212</t>
  </si>
  <si>
    <t xml:space="preserve">  Verifying        : perl-Data-OptList-0.110-6.el8.noarch                                         139/212</t>
  </si>
  <si>
    <t xml:space="preserve">  Verifying        : perl-Date-Calc-6.4-9.el8.noarch                                              140/212</t>
  </si>
  <si>
    <t xml:space="preserve">  Verifying        : perl-Digest-1.17-395.el8.noarch                                              141/212</t>
  </si>
  <si>
    <t xml:space="preserve">  Verifying        : perl-Digest-HMAC-1.03-17.module+el8.3.0+7692+542c56f9.noarch                 142/212</t>
  </si>
  <si>
    <t xml:space="preserve">  Verifying        : perl-Digest-MD5-2.55-396.el8.x86_64                                          143/212</t>
  </si>
  <si>
    <t xml:space="preserve">  Verifying        : perl-Digest-SHA-1:6.02-1.el8.x86_64                                          144/212</t>
  </si>
  <si>
    <t xml:space="preserve">  Verifying        : perl-Encode-Locale-1.05-10.module+el8.3.0+7692+542c56f9.noarch               145/212</t>
  </si>
  <si>
    <t xml:space="preserve">  Verifying        : perl-FCGI-1:0.78-11.module+el8.1.0+5423+06ba8c9c.x86_64                      146/212</t>
  </si>
  <si>
    <t xml:space="preserve">  Verifying        : perl-File-Listing-6.04-17.module+el8.3.0+7692+542c56f9.noarch                147/212</t>
  </si>
  <si>
    <t xml:space="preserve">  Verifying        : perl-File-ShareDir-1.104-3.el8.noarch                                        148/212</t>
  </si>
  <si>
    <t xml:space="preserve">  Verifying        : perl-GSSAPI-0.28-23.el8.x86_64                                               149/212</t>
  </si>
  <si>
    <t xml:space="preserve">  Verifying        : perl-HTML-Parser-3.72-15.module+el8.3.0+7692+542c56f9.x86_64                 150/212</t>
  </si>
  <si>
    <t xml:space="preserve">  Verifying        : perl-HTML-Tagset-3.20-34.module+el8.3.0+7692+542c56f9.noarch                 151/212</t>
  </si>
  <si>
    <t xml:space="preserve">  Verifying        : perl-HTTP-Cookies-6.04-2.module+el8.3.0+7692+542c56f9.noarch                 152/212</t>
  </si>
  <si>
    <t xml:space="preserve">  Verifying        : perl-HTTP-Date-6.02-19.module+el8.3.0+7692+542c56f9.noarch                   153/212</t>
  </si>
  <si>
    <t xml:space="preserve">  Verifying        : perl-HTTP-Message-6.18-1.module+el8.3.0+7692+542c56f9.noarch                 154/212</t>
  </si>
  <si>
    <t xml:space="preserve">  Verifying        : perl-HTTP-Negotiate-6.01-19.module+el8.3.0+7692+542c56f9.noarch              155/212</t>
  </si>
  <si>
    <t xml:space="preserve">  Verifying        : perl-IO-HTML-1.001-11.module+el8.3.0+7692+542c56f9.noarch                    156/212</t>
  </si>
  <si>
    <t xml:space="preserve">  Verifying        : perl-IO-Multiplex-1.16-9.el8.noarch                                          157/212</t>
  </si>
  <si>
    <t xml:space="preserve">  Verifying        : perl-IO-Socket-INET6-2.72-12.el8.noarch                                      158/212</t>
  </si>
  <si>
    <t xml:space="preserve">  Verifying        : perl-IO-Socket-IP-0.39-5.el8.noarch                                          159/212</t>
  </si>
  <si>
    <t xml:space="preserve">  Verifying        : perl-IO-Socket-SSL-2.066-4.module+el8.3.0+7674+5fd4be5f.noarch               160/212</t>
  </si>
  <si>
    <t xml:space="preserve">  Verifying        : perl-IPC-SysV-2.07-397.el8.x86_64                                            161/212</t>
  </si>
  <si>
    <t xml:space="preserve">  Verifying        : perl-JSON-2.97.001-2.el8.noarch                                              162/212</t>
  </si>
  <si>
    <t xml:space="preserve">  Verifying        : perl-LDAP-1:0.66-7.el8.noarch                                                163/212</t>
  </si>
  <si>
    <t xml:space="preserve">  Verifying        : perl-LWP-MediaTypes-6.02-15.module+el8.3.0+7692+542c56f9.noarch              164/212</t>
  </si>
  <si>
    <t xml:space="preserve">  Verifying        : perl-MRO-Compat-0.13-4.el8.noarch                                            165/212</t>
  </si>
  <si>
    <t xml:space="preserve">  Verifying        : perl-Mail-Sender-1:0.903-7.el8.noarch                                        166/212</t>
  </si>
  <si>
    <t xml:space="preserve">  Verifying        : perl-MailTools-2.20-2.el8.noarch                                             167/212</t>
  </si>
  <si>
    <t xml:space="preserve">  Verifying        : perl-Math-BigRat-0.2614-1.el8.noarch                                         168/212</t>
  </si>
  <si>
    <t xml:space="preserve">  Verifying        : perl-Module-Runtime-0.016-2.el8.noarch                                       169/212</t>
  </si>
  <si>
    <t xml:space="preserve">  Verifying        : perl-NTLM-1.09-17.module+el8.3.0+7692+542c56f9.noarch                        170/212</t>
  </si>
  <si>
    <t xml:space="preserve">  Verifying        : perl-Net-HTTP-6.17-2.module+el8.3.0+7692+542c56f9.noarch                     171/212</t>
  </si>
  <si>
    <t xml:space="preserve">  Verifying        : perl-Net-SMTP-SSL-1.04-5.el8.noarch                                          172/212</t>
  </si>
  <si>
    <t xml:space="preserve">  Verifying        : perl-Net-SSLeay-1.88-1.module+el8.3.0+7674+5fd4be5f.x86_64                   173/212</t>
  </si>
  <si>
    <t xml:space="preserve">  Verifying        : perl-Net-Server-2.009-3.el8.noarch                                           174/212</t>
  </si>
  <si>
    <t xml:space="preserve">  Verifying        : perl-Package-Generator-1.106-11.el8.noarch                                   175/212</t>
  </si>
  <si>
    <t xml:space="preserve">  Verifying        : perl-Params-Util-1.07-22.el8.x86_64                                          176/212</t>
  </si>
  <si>
    <t xml:space="preserve">  Verifying        : perl-SelfLoader-1.23-416.el8.noarch                                          177/212</t>
  </si>
  <si>
    <t xml:space="preserve">  Verifying        : perl-Socket6-0.28-6.el8.x86_64                                               178/212</t>
  </si>
  <si>
    <t xml:space="preserve">  Verifying        : perl-Sub-Exporter-0.987-15.el8.noarch                                        179/212</t>
  </si>
  <si>
    <t xml:space="preserve">  Verifying        : perl-Sub-Install-0.928-14.el8.noarch                                         180/212</t>
  </si>
  <si>
    <t xml:space="preserve">  Verifying        : perl-Sys-Syslog-0.35-397.el8.x86_64                                          181/212</t>
  </si>
  <si>
    <t xml:space="preserve">  Verifying        : perl-Text-Balanced-2.03-395.el8.noarch                                       182/212</t>
  </si>
  <si>
    <t xml:space="preserve">  Verifying        : perl-Text-Soundex-3.05-8.el8.x86_64                                          183/212</t>
  </si>
  <si>
    <t xml:space="preserve">  Verifying        : perl-Text-Unidecode-1.30-5.el8.noarch                                        184/212</t>
  </si>
  <si>
    <t xml:space="preserve">  Verifying        : perl-Time-HiRes-1.9758-1.el8.x86_64                                          185/212</t>
  </si>
  <si>
    <t xml:space="preserve">  Verifying        : perl-TimeDate-1:2.30-15.module+el8.3.0+7692+542c56f9.noarch                  186/212</t>
  </si>
  <si>
    <t xml:space="preserve">  Verifying        : perl-Try-Tiny-0.30-7.module+el8.3.0+7692+542c56f9.noarch                     187/212</t>
  </si>
  <si>
    <t xml:space="preserve">  Verifying        : perl-URI-1.73-3.el8.noarch                                                   188/212</t>
  </si>
  <si>
    <t xml:space="preserve">  Verifying        : perl-WWW-RobotRules-6.02-18.module+el8.3.0+7692+542c56f9.noarch              189/212</t>
  </si>
  <si>
    <t xml:space="preserve">  Verifying        : perl-XML-LibXML-1:2.0132-2.el8.x86_64                                        190/212</t>
  </si>
  <si>
    <t xml:space="preserve">  Verifying        : perl-XML-NamespaceSupport-1.12-4.el8.noarch                                  191/212</t>
  </si>
  <si>
    <t xml:space="preserve">  Verifying        : perl-XML-SAX-1.00-1.el8.noarch                                               192/212</t>
  </si>
  <si>
    <t xml:space="preserve">  Verifying        : perl-XML-SAX-Base-1.09-4.el8.noarch                                          193/212</t>
  </si>
  <si>
    <t xml:space="preserve">  Verifying        : perl-bignum-0.49-2.el8.noarch                                                194/212</t>
  </si>
  <si>
    <t xml:space="preserve">  Verifying        : perl-libnet-3.11-3.el8.noarch                                                195/212</t>
  </si>
  <si>
    <t xml:space="preserve">  Verifying        : perl-libwww-perl-6.34-1.module+el8.3.0+7692+542c56f9.noarch                  196/212</t>
  </si>
  <si>
    <t xml:space="preserve">  Verifying        : perl-version-6:0.99.24-1.el8.x86_64                                          197/212</t>
  </si>
  <si>
    <t xml:space="preserve">  Verifying        : python3-babel-2.5.1-5.el8.noarch                                             198/212</t>
  </si>
  <si>
    <t xml:space="preserve">  Verifying        : python3-jinja2-2.10.1-2.el8_0.noarch                                         199/212</t>
  </si>
  <si>
    <t xml:space="preserve">  Verifying        : python3-jmespath-0.9.0-11.el8.noarch                                         200/212</t>
  </si>
  <si>
    <t xml:space="preserve">  Verifying        : python3-lxml-4.2.3-1.el8.x86_64                                              201/212</t>
  </si>
  <si>
    <t xml:space="preserve">  Verifying        : python3-markupsafe-0.23-19.el8.x86_64                                        202/212</t>
  </si>
  <si>
    <t xml:space="preserve">  Verifying        : python3-pycurl-7.43.0.2-4.el8.x86_64                                         203/212</t>
  </si>
  <si>
    <t xml:space="preserve">  Verifying        : python3-pytz-2017.2-9.el8.noarch                                             204/212</t>
  </si>
  <si>
    <t xml:space="preserve">  Verifying        : rrdtool-perl-1.7.0-16.el8.x86_64                                             205/212</t>
  </si>
  <si>
    <t xml:space="preserve">  Verifying        : ruby-2.5.5-106.module+el8.3.0+7756+e45777e9.x86_64                           206/212</t>
  </si>
  <si>
    <t xml:space="preserve">  Verifying        : ruby-libs-2.5.5-106.module+el8.3.0+7756+e45777e9.x86_64                      207/212</t>
  </si>
  <si>
    <t xml:space="preserve">  Verifying        : rubygem-openssl-2.1.2-106.module+el8.3.0+7756+e45777e9.x86_64                208/212</t>
  </si>
  <si>
    <t xml:space="preserve">  Verifying        : rubygem-psych-3.0.2-106.module+el8.3.0+7756+e45777e9.x86_64                  209/212</t>
  </si>
  <si>
    <t xml:space="preserve">  Verifying        : rubygems-2.7.6.2-106.module+el8.3.0+7756+e45777e9.noarch                     210/212</t>
  </si>
  <si>
    <t xml:space="preserve">  Verifying        : sysstat-11.7.3-5.el8.x86_64                                                  211/212</t>
  </si>
  <si>
    <t xml:space="preserve">  Verifying        : vim-filesystem-2:8.0.1763-15.0.1.el8.noarch                                  212/212</t>
  </si>
  <si>
    <t xml:space="preserve">  python3-passlib-1.7.2-1.el8.noarch</t>
  </si>
  <si>
    <t># cluster settings unimplemented</t>
    <phoneticPr fontId="1"/>
  </si>
  <si>
    <t>from="127.0.0.1,172.28.88.101,172.28.88.102,172.28.88.103,172.28.0.3"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1"/>
  </si>
  <si>
    <t>i_DGW_DEV=bond1; [ "$i_NETWORK_TYPE" = "A" -o "$i_NETWORK_TYPE" = "D" ] || i_DGW_DEV=bond0</t>
  </si>
  <si>
    <t>i_DGW_DEV=bond1; [ "$i_NETWORK_TYPE" = "A" -o "$i_NETWORK_TYPE" = "D" ] || i_DGW_DEV=bond0</t>
    <phoneticPr fontId="1"/>
  </si>
  <si>
    <t>Created symlink /etc/systemd/system/dnf-makecache.service → /dev/null.</t>
    <phoneticPr fontId="1"/>
  </si>
  <si>
    <t># /etc/skel 内の変更</t>
    <rPh sb="12" eb="13">
      <t>ナイ</t>
    </rPh>
    <rPh sb="14" eb="16">
      <t>ヘンコウ</t>
    </rPh>
    <phoneticPr fontId="1"/>
  </si>
  <si>
    <t>cat &lt;&lt; 'EOF' | sudo tee /etc/profile.d/tmout.sh</t>
  </si>
  <si>
    <t>[ "$PS1" ] &amp;&amp; export TMOUT=9000000</t>
    <phoneticPr fontId="1"/>
  </si>
  <si>
    <t>sudo sed -i -e 's/^CREATE_MAIL_SPOOL=.*$/CREATE_MAIL_SPOOL=no/' /etc/default/useradd || $Error :</t>
    <phoneticPr fontId="1"/>
  </si>
  <si>
    <t>cat &lt;&lt; 'EOF' | sudo tee /etc/profile.d/tmout.sh || $Error :</t>
    <phoneticPr fontId="1"/>
  </si>
  <si>
    <t>sudo sed -i -e '/^#auth.*required.*pam_wheel.so use_uid$/ s/#//' /etc/pam.d/su || $Error :</t>
    <phoneticPr fontId="1"/>
  </si>
  <si>
    <t>sudo sed -i -e '/^auth.*required.*pam_wheel.so use_uid$/ s/use_uid/root_only/' /etc/pam.d/su || $Error :</t>
    <phoneticPr fontId="1"/>
  </si>
  <si>
    <t>echo "# SU_WHEEL_ONLY yes" | sudo tee -a /etc/login.defs || $Error :</t>
    <phoneticPr fontId="1"/>
  </si>
  <si>
    <t>echo '%wheel ALL=(ALL) NOPASSWD: ALL' | tee /etc/sudoers.d/wheel || $Error :</t>
    <phoneticPr fontId="1"/>
  </si>
  <si>
    <t>sudo groupadd -g 2000 admin || $Error :</t>
    <phoneticPr fontId="1"/>
  </si>
  <si>
    <t>sudo useradd -g admin -G wheel -u 2000 admin || $Error :</t>
    <phoneticPr fontId="1"/>
  </si>
  <si>
    <t>sudo cat /root/.ssh/admin.pw | sudo passwd --stdin admin || $Error :</t>
    <phoneticPr fontId="1"/>
  </si>
  <si>
    <t>sudo sed -i -e '/substack/a auth            required        pam_google_authenticator.so nullok echo_verification_code' /etc/pam.d/su || $Error :</t>
    <phoneticPr fontId="1"/>
  </si>
  <si>
    <t>sudo sed -i -e '/substack/a auth       required     pam_google_authenticator.so nullok echo_verification_code' /etc/pam.d/login || $Error :</t>
    <phoneticPr fontId="1"/>
  </si>
  <si>
    <t>sudo sed -i -e '/pam_nologin.so/a account    required     pam_access.so accessfile=/etc/security/console_access.conf' /etc/pam.d/login || $Error :</t>
    <phoneticPr fontId="1"/>
  </si>
  <si>
    <t>cat &lt;&lt; 'EOF' | sudo tee /etc/security/console_access.conf || $Error :</t>
    <phoneticPr fontId="1"/>
  </si>
  <si>
    <t>sudo sed -i -e '/pam_unix.so try_first_pass nullok/a auth        sufficient    pam_google_authenticator.so echo_verification_code' /etc/pam.d/password-auth || $Error :</t>
    <phoneticPr fontId="1"/>
  </si>
  <si>
    <t>sudo sed -i -e '/pam_unix.so try_first_pass nullok/ s/^auth/#auth/' /etc/pam.d/password-auth || $Error :</t>
    <phoneticPr fontId="1"/>
  </si>
  <si>
    <t>cat &lt;&lt; 'EOF' | sudo tee /etc/ssh/sshd_config || $Error :</t>
    <phoneticPr fontId="1"/>
  </si>
  <si>
    <t>sudo systemctl restart sshd || $Error :</t>
    <phoneticPr fontId="1"/>
  </si>
  <si>
    <t xml:space="preserve">  sudo groupadd -g $uidgid $name || $Error :</t>
    <phoneticPr fontId="1"/>
  </si>
  <si>
    <t xml:space="preserve">  sudo useradd -g $name -u $uidgid $name || $Error :</t>
    <phoneticPr fontId="1"/>
  </si>
  <si>
    <t xml:space="preserve">  sudo -u $name ssh-keygen -N "$pp" -f /home/$name/.ssh/$name -t rsa -b 4096 || $Error :</t>
    <phoneticPr fontId="1"/>
  </si>
  <si>
    <t xml:space="preserve">  sudo mv /home/$name/.ssh/$name.pub /home/$name/.ssh/authorized_keys || $Error :</t>
    <phoneticPr fontId="1"/>
  </si>
  <si>
    <t xml:space="preserve">  sudo mv /home/$name/.ssh/$name /root/.ssh/ || $Error :</t>
    <phoneticPr fontId="1"/>
  </si>
  <si>
    <t xml:space="preserve">  sudo cp -a /home/$name/.ssh/authorized_keys /root/.ssh/$name.pub || $Error :</t>
    <phoneticPr fontId="1"/>
  </si>
  <si>
    <t xml:space="preserve">  echo $pp | sudo tee /root/.ssh/$name.pp &gt; /dev/null || $Error :</t>
    <phoneticPr fontId="1"/>
  </si>
  <si>
    <t xml:space="preserve">  echo -1 | sudo -u $name google-authenticator --time-based --force --disallow-reuse --emergency-codes=0 --window-size=3 --step-size=30 --rate-limit=3 --rate-time=30 --label=google --issuer=google | grep https | sudo tee /root/.ssh/$name.otp || $Error :</t>
    <phoneticPr fontId="1"/>
  </si>
  <si>
    <t xml:space="preserve">  sudo cp -a /home/$name/.google_authenticator /root/.ssh/$name.conf || $Error :</t>
    <phoneticPr fontId="1"/>
  </si>
  <si>
    <t>sudo groupadd -g 4000 apl || $Error :</t>
    <phoneticPr fontId="1"/>
  </si>
  <si>
    <t>sudo chown :apl /apl || $Error :</t>
    <phoneticPr fontId="1"/>
  </si>
  <si>
    <t>sudo chmod 2775 /apl || $Error :</t>
    <phoneticPr fontId="1"/>
  </si>
  <si>
    <t>sudo useradd -M -d /apl -g apl -G apache,postgres,haclient -u 4000 apl || $Error :</t>
    <phoneticPr fontId="1"/>
  </si>
  <si>
    <t>sudo find /apl/tomcat/ -type d -perm 750 -exec chmod 2770 {} \; || $Error :</t>
    <phoneticPr fontId="1"/>
  </si>
  <si>
    <t>sudo find /apl/tomcat/ -type d -perm 2750 -exec chmod 2770 {} \; || $Error :</t>
    <phoneticPr fontId="1"/>
  </si>
  <si>
    <t>sudo find /apl/tomcat/ -type d -perm 2700 -exec chmod 2770 {} \; || $Error :</t>
    <phoneticPr fontId="1"/>
  </si>
  <si>
    <t>sudo find /apl/tomcat/ -type d -perm 2755 -exec chmod 2775 {} \; || $Error :</t>
    <phoneticPr fontId="1"/>
  </si>
  <si>
    <t>sudo find /apl/tomcat/ -type f -perm 600 -exec chmod 660 {} \; || $Error :</t>
    <phoneticPr fontId="1"/>
  </si>
  <si>
    <t>sudo find /apl/tomcat/ -type f -perm 640 -exec chmod 660 {} \; || $Error :</t>
    <phoneticPr fontId="1"/>
  </si>
  <si>
    <t>sudo find /apl/tomcat/ -type f -perm 750 -exec chmod 770 {} \; || $Error :</t>
    <phoneticPr fontId="1"/>
  </si>
  <si>
    <t>#sudo rm -rf /apl/tomcat/webapps/* || $Error :</t>
    <phoneticPr fontId="1"/>
  </si>
  <si>
    <t>sudo usermod -g apl apache || $Error :</t>
    <phoneticPr fontId="1"/>
  </si>
  <si>
    <t>cat &lt;&lt; 'EOF' | sudo tee /etc/sysconfig/tomcat || $Error :</t>
    <phoneticPr fontId="1"/>
  </si>
  <si>
    <t>cat &lt;&lt; 'EOF' | sudo tee /usr/lib/systemd/system/tomcat.service || $Error :</t>
    <phoneticPr fontId="1"/>
  </si>
  <si>
    <t>sudo systemctl daemon-reload || $Error :</t>
    <phoneticPr fontId="1"/>
  </si>
  <si>
    <t>sudo systemctl enable tomcat.service || $Error :</t>
    <phoneticPr fontId="1"/>
  </si>
  <si>
    <t xml:space="preserve">  sudo useradd -G apl,apache,postgres,haclient -g $name -u $uidgid $name || $Error :</t>
    <phoneticPr fontId="1"/>
  </si>
  <si>
    <t>sudo sed -i -e '/pam_nologin.so/a account    required     pam_access.so accessfile=/etc/security/ssh_access.conf' /etc/pam.d/sshd || $Error :</t>
    <phoneticPr fontId="1"/>
  </si>
  <si>
    <t>cat &lt;&lt; 'EOF' | sudo tee /etc/security/ssh_access.conf || $Error :</t>
    <phoneticPr fontId="1"/>
  </si>
  <si>
    <t>tomcatver=9.0.45</t>
    <phoneticPr fontId="1"/>
  </si>
  <si>
    <t>sudo tar xzf rpms/apache-tomcat-$tomcatver.tar.gz -C /apl/ || $Error :</t>
    <phoneticPr fontId="1"/>
  </si>
  <si>
    <t>sudo chown -R apache:apl /apl/apache-tomcat-$tomcatver || $Error :</t>
    <phoneticPr fontId="1"/>
  </si>
  <si>
    <t>sudo ln -sf apache-tomcat-$tomcatver /apl/tomcat || $Error :</t>
    <phoneticPr fontId="1"/>
  </si>
  <si>
    <t>sudo chmod 2770 /apl/apache-tomcat-$tomcatver || $Error :</t>
    <phoneticPr fontId="1"/>
  </si>
  <si>
    <t>sudo mkdir /apl/www || $Error :</t>
    <phoneticPr fontId="1"/>
  </si>
  <si>
    <t>sudo chmod 770 /apl/www || $Error :</t>
    <phoneticPr fontId="1"/>
  </si>
  <si>
    <t>sudo chown apache:apl /var/www || $Error :</t>
    <phoneticPr fontId="1"/>
  </si>
  <si>
    <t>LUKSパスフレーズ変更</t>
    <rPh sb="10" eb="12">
      <t>ヘンコウ</t>
    </rPh>
    <phoneticPr fontId="1"/>
  </si>
  <si>
    <t># ※ 後でrootパスワードはロックするので、ここはこだわらなくてもいい。</t>
    <rPh sb="4" eb="5">
      <t>アト</t>
    </rPh>
    <phoneticPr fontId="1"/>
  </si>
  <si>
    <t>Ansible対応</t>
    <rPh sb="7" eb="9">
      <t>タイオウ</t>
    </rPh>
    <phoneticPr fontId="1"/>
  </si>
  <si>
    <t>[ "$PS1" ] &amp;&amp; export TMOUT=300</t>
    <phoneticPr fontId="1"/>
  </si>
  <si>
    <t>sudo mkdir /root/.ssh</t>
    <phoneticPr fontId="1"/>
  </si>
  <si>
    <t>sudo chmod 600 /root/.ssh</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</si>
</sst>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name val="游ゴシック"/>
      <family val="3"/>
      <charset val="128"/>
      <scheme val="minor"/>
    </font>
    <font>
      <b/>
      <sz val="11"/>
      <color rgb="FFFF0000"/>
      <name val="游ゴシック"/>
      <family val="3"/>
      <charset val="128"/>
      <scheme val="minor"/>
    </font>
    <font>
      <sz val="11"/>
      <color theme="1"/>
      <name val="Cambria Math"/>
      <family val="2"/>
    </font>
    <font>
      <b/>
      <sz val="11"/>
      <color rgb="FF0000FF"/>
      <name val="游ゴシック"/>
      <family val="3"/>
      <charset val="128"/>
      <scheme val="minor"/>
    </font>
    <font>
      <b/>
      <sz val="11"/>
      <color theme="5" tint="-0.249977111117893"/>
      <name val="游ゴシック"/>
      <family val="3"/>
      <charset val="128"/>
      <scheme val="minor"/>
    </font>
    <font>
      <sz val="11"/>
      <color rgb="FFFF0000"/>
      <name val="游ゴシック"/>
      <family val="2"/>
      <charset val="128"/>
      <scheme val="minor"/>
    </font>
    <font>
      <b/>
      <sz val="11"/>
      <name val="游ゴシック"/>
      <family val="3"/>
      <charset val="128"/>
      <scheme val="minor"/>
    </font>
    <font>
      <sz val="11"/>
      <color rgb="FF0000FF"/>
      <name val="游ゴシック"/>
      <family val="3"/>
      <charset val="128"/>
      <scheme val="minor"/>
    </font>
    <font>
      <sz val="11"/>
      <color theme="1"/>
      <name val="ＭＳ ゴシック"/>
      <family val="3"/>
      <charset val="128"/>
    </font>
    <font>
      <sz val="11"/>
      <name val="游ゴシック"/>
      <family val="2"/>
      <charset val="128"/>
      <scheme val="minor"/>
    </font>
    <font>
      <strike/>
      <sz val="11"/>
      <color theme="1"/>
      <name val="游ゴシック"/>
      <family val="2"/>
      <charset val="128"/>
      <scheme val="minor"/>
    </font>
    <font>
      <sz val="11"/>
      <color rgb="FFFF0000"/>
      <name val="游ゴシック"/>
      <family val="3"/>
      <charset val="128"/>
      <scheme val="minor"/>
    </font>
    <font>
      <sz val="12"/>
      <color rgb="FF333333"/>
      <name val="Consolas"/>
      <family val="3"/>
    </font>
  </fonts>
  <fills count="3">
    <fill>
      <patternFill patternType="none"/>
    </fill>
    <fill>
      <patternFill patternType="gray125"/>
    </fill>
    <fill>
      <patternFill patternType="solid">
        <fgColor rgb="FFFFFF00"/>
        <bgColor indexed="64"/>
      </patternFill>
    </fill>
  </fills>
  <borders count="29">
    <border>
      <left/>
      <right/>
      <top/>
      <bottom/>
      <diagonal/>
    </border>
    <border>
      <left/>
      <right/>
      <top/>
      <bottom style="thick">
        <color auto="1"/>
      </bottom>
      <diagonal/>
    </border>
    <border>
      <left/>
      <right/>
      <top style="thick">
        <color auto="1"/>
      </top>
      <bottom/>
      <diagonal/>
    </border>
    <border>
      <left style="thin">
        <color indexed="64"/>
      </left>
      <right style="thin">
        <color indexed="64"/>
      </right>
      <top style="thin">
        <color indexed="64"/>
      </top>
      <bottom style="thin">
        <color indexed="64"/>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style="thin">
        <color indexed="64"/>
      </bottom>
      <diagonal/>
    </border>
    <border>
      <left style="thick">
        <color auto="1"/>
      </left>
      <right/>
      <top/>
      <bottom style="thin">
        <color indexed="64"/>
      </bottom>
      <diagonal/>
    </border>
    <border>
      <left/>
      <right style="thick">
        <color auto="1"/>
      </right>
      <top/>
      <bottom/>
      <diagonal/>
    </border>
    <border>
      <left style="thick">
        <color auto="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style="thick">
        <color auto="1"/>
      </right>
      <top/>
      <bottom style="thick">
        <color auto="1"/>
      </bottom>
      <diagonal/>
    </border>
    <border>
      <left style="thick">
        <color auto="1"/>
      </left>
      <right/>
      <top/>
      <bottom style="thick">
        <color auto="1"/>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top/>
      <bottom style="thin">
        <color indexed="64"/>
      </bottom>
      <diagonal/>
    </border>
    <border>
      <left/>
      <right/>
      <top style="thin">
        <color indexed="64"/>
      </top>
      <bottom/>
      <diagonal/>
    </border>
  </borders>
  <cellStyleXfs count="1">
    <xf numFmtId="0" fontId="0" fillId="0" borderId="0">
      <alignment vertical="center"/>
    </xf>
  </cellStyleXfs>
  <cellXfs count="83">
    <xf numFmtId="0" fontId="0" fillId="0" borderId="0" xfId="0">
      <alignment vertical="center"/>
    </xf>
    <xf numFmtId="0" fontId="0" fillId="0" borderId="0" xfId="0" applyAlignment="1">
      <alignment horizontal="left" vertical="center"/>
    </xf>
    <xf numFmtId="0" fontId="3"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49" fontId="4" fillId="0" borderId="0" xfId="0" applyNumberFormat="1" applyFont="1">
      <alignment vertical="center"/>
    </xf>
    <xf numFmtId="49" fontId="0" fillId="0" borderId="0" xfId="0" applyNumberFormat="1">
      <alignment vertical="center"/>
    </xf>
    <xf numFmtId="0" fontId="6" fillId="0" borderId="0" xfId="0" applyFont="1" applyAlignment="1">
      <alignment horizontal="right" vertical="center"/>
    </xf>
    <xf numFmtId="0" fontId="3" fillId="0" borderId="0" xfId="0" applyFont="1" applyAlignment="1">
      <alignment horizontal="left" vertical="center"/>
    </xf>
    <xf numFmtId="0" fontId="8" fillId="0" borderId="0" xfId="0" applyFont="1">
      <alignment vertical="center"/>
    </xf>
    <xf numFmtId="0" fontId="0" fillId="0" borderId="0" xfId="0" applyAlignment="1">
      <alignment horizontal="center" vertical="center"/>
    </xf>
    <xf numFmtId="49" fontId="4" fillId="0" borderId="0" xfId="0" applyNumberFormat="1" applyFont="1" applyAlignment="1">
      <alignment horizontal="left" vertical="center" indent="2"/>
    </xf>
    <xf numFmtId="0" fontId="4" fillId="0" borderId="0" xfId="0" applyNumberFormat="1" applyFont="1" applyAlignment="1">
      <alignment horizontal="left" vertical="center" indent="2"/>
    </xf>
    <xf numFmtId="0" fontId="0" fillId="0" borderId="0" xfId="0" quotePrefix="1">
      <alignment vertical="center"/>
    </xf>
    <xf numFmtId="0" fontId="11" fillId="0" borderId="0" xfId="0" applyFont="1">
      <alignment vertical="center"/>
    </xf>
    <xf numFmtId="49" fontId="6" fillId="0" borderId="0" xfId="0" applyNumberFormat="1" applyFont="1" applyAlignment="1">
      <alignment horizontal="left" vertical="center" indent="2"/>
    </xf>
    <xf numFmtId="49" fontId="9" fillId="0" borderId="0" xfId="0" applyNumberFormat="1" applyFont="1" applyAlignment="1">
      <alignment horizontal="left" vertical="center" indent="2"/>
    </xf>
    <xf numFmtId="0" fontId="12" fillId="0" borderId="0" xfId="0" applyFont="1">
      <alignment vertical="center"/>
    </xf>
    <xf numFmtId="49" fontId="0" fillId="0" borderId="0" xfId="0" applyNumberFormat="1" applyAlignment="1">
      <alignment vertical="center"/>
    </xf>
    <xf numFmtId="0" fontId="0" fillId="2" borderId="0" xfId="0" applyFill="1">
      <alignment vertical="center"/>
    </xf>
    <xf numFmtId="0" fontId="0" fillId="0" borderId="0" xfId="0" applyFill="1" applyAlignment="1">
      <alignment horizontal="center" vertical="center"/>
    </xf>
    <xf numFmtId="49" fontId="4" fillId="0" borderId="0" xfId="0" applyNumberFormat="1" applyFont="1" applyFill="1" applyAlignment="1">
      <alignment horizontal="left" vertical="center" indent="2"/>
    </xf>
    <xf numFmtId="0" fontId="0" fillId="0" borderId="0" xfId="0" applyFill="1">
      <alignment vertical="center"/>
    </xf>
    <xf numFmtId="0" fontId="0" fillId="0" borderId="0" xfId="0" applyFill="1" applyAlignment="1">
      <alignment horizontal="left" vertical="center"/>
    </xf>
    <xf numFmtId="49" fontId="0" fillId="0" borderId="0" xfId="0" applyNumberFormat="1" applyFill="1">
      <alignment vertical="center"/>
    </xf>
    <xf numFmtId="0" fontId="0" fillId="0" borderId="1" xfId="0" applyBorder="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0"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3" xfId="0"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20" xfId="0" applyBorder="1">
      <alignment vertical="center"/>
    </xf>
    <xf numFmtId="0" fontId="0" fillId="0" borderId="21" xfId="0" applyBorder="1">
      <alignment vertical="center"/>
    </xf>
    <xf numFmtId="0" fontId="0" fillId="0" borderId="8" xfId="0" applyBorder="1" applyAlignment="1">
      <alignment horizontal="right" vertical="center"/>
    </xf>
    <xf numFmtId="0" fontId="0" fillId="0" borderId="9" xfId="0" applyBorder="1" applyAlignment="1">
      <alignment horizontal="left" vertical="center"/>
    </xf>
    <xf numFmtId="0" fontId="0" fillId="0" borderId="0" xfId="0" applyBorder="1" applyAlignment="1">
      <alignment horizontal="center" vertical="center"/>
    </xf>
    <xf numFmtId="0" fontId="0" fillId="0" borderId="0" xfId="0" applyAlignment="1">
      <alignment horizontal="right" vertical="center"/>
    </xf>
    <xf numFmtId="0" fontId="0" fillId="0" borderId="7" xfId="0" applyBorder="1" applyAlignment="1">
      <alignment horizontal="center" vertical="center"/>
    </xf>
    <xf numFmtId="0" fontId="0" fillId="0" borderId="22" xfId="0" applyBorder="1">
      <alignment vertical="center"/>
    </xf>
    <xf numFmtId="0" fontId="0" fillId="0" borderId="23" xfId="0" applyBorder="1">
      <alignment vertical="center"/>
    </xf>
    <xf numFmtId="0" fontId="0" fillId="0" borderId="20" xfId="0" applyBorder="1" applyAlignment="1">
      <alignment horizontal="righ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pplyAlignment="1">
      <alignment horizontal="right" vertical="center"/>
    </xf>
    <xf numFmtId="0" fontId="13" fillId="0" borderId="0" xfId="0" applyFont="1" applyAlignment="1">
      <alignment horizontal="right" vertical="center"/>
    </xf>
    <xf numFmtId="49" fontId="4" fillId="0" borderId="0" xfId="0" applyNumberFormat="1" applyFont="1" applyAlignment="1">
      <alignment horizontal="left" vertical="center"/>
    </xf>
    <xf numFmtId="49" fontId="3" fillId="0" borderId="0" xfId="0" applyNumberFormat="1" applyFont="1">
      <alignment vertical="center"/>
    </xf>
    <xf numFmtId="49" fontId="3" fillId="0" borderId="0" xfId="0" applyNumberFormat="1" applyFont="1" applyAlignment="1">
      <alignment horizontal="left" vertical="center"/>
    </xf>
    <xf numFmtId="0" fontId="2" fillId="0" borderId="0" xfId="0" applyFont="1">
      <alignment vertical="center"/>
    </xf>
    <xf numFmtId="0" fontId="0" fillId="0" borderId="27" xfId="0" applyBorder="1" applyAlignment="1">
      <alignment horizontal="center" vertical="center"/>
    </xf>
    <xf numFmtId="0" fontId="0" fillId="0" borderId="0" xfId="0" applyBorder="1" applyAlignment="1">
      <alignment horizontal="left" vertical="center"/>
    </xf>
    <xf numFmtId="0" fontId="0" fillId="0" borderId="27" xfId="0" applyBorder="1">
      <alignment vertical="center"/>
    </xf>
    <xf numFmtId="0" fontId="0" fillId="0" borderId="0" xfId="0" applyBorder="1" applyAlignment="1">
      <alignment horizontal="right" vertical="center"/>
    </xf>
    <xf numFmtId="0" fontId="0" fillId="0" borderId="28" xfId="0" applyBorder="1" applyAlignment="1">
      <alignment horizontal="center" vertical="center"/>
    </xf>
    <xf numFmtId="0" fontId="0" fillId="0" borderId="28" xfId="0" applyBorder="1">
      <alignment vertical="center"/>
    </xf>
    <xf numFmtId="0" fontId="14" fillId="0" borderId="0" xfId="0" applyFont="1">
      <alignment vertical="center"/>
    </xf>
    <xf numFmtId="0" fontId="15" fillId="0" borderId="0" xfId="0" applyFont="1">
      <alignment vertical="center"/>
    </xf>
    <xf numFmtId="0" fontId="0" fillId="0" borderId="3"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0" fillId="0" borderId="14" xfId="0" applyBorder="1" applyAlignment="1">
      <alignment horizontal="center" vertical="center" wrapText="1"/>
    </xf>
    <xf numFmtId="0" fontId="0" fillId="0" borderId="15" xfId="0" applyBorder="1" applyAlignment="1">
      <alignment horizontal="center" vertical="center" wrapText="1"/>
    </xf>
    <xf numFmtId="0" fontId="0" fillId="0" borderId="12" xfId="0" applyBorder="1" applyAlignment="1">
      <alignment horizontal="center" vertical="center"/>
    </xf>
    <xf numFmtId="0" fontId="0" fillId="0" borderId="13" xfId="0" applyBorder="1" applyAlignment="1">
      <alignment horizontal="center" vertical="center"/>
    </xf>
  </cellXfs>
  <cellStyles count="1">
    <cellStyle name="標準" xfId="0" builtinId="0"/>
  </cellStyles>
  <dxfs count="0"/>
  <tableStyles count="0" defaultTableStyle="TableStyleMedium2" defaultPivotStyle="PivotStyleLight16"/>
  <colors>
    <mruColors>
      <color rgb="FF0000FF"/>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onnections" Target="connections.xml"/><Relationship Id="rId5" Type="http://schemas.openxmlformats.org/officeDocument/2006/relationships/worksheet" Target="worksheets/sheet5.xml"/><Relationship Id="rId15" Type="http://schemas.openxmlformats.org/officeDocument/2006/relationships/customXml" Target="../customXml/item1.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109</xdr:row>
      <xdr:rowOff>0</xdr:rowOff>
    </xdr:from>
    <xdr:to>
      <xdr:col>10</xdr:col>
      <xdr:colOff>542163</xdr:colOff>
      <xdr:row>128</xdr:row>
      <xdr:rowOff>47054</xdr:rowOff>
    </xdr:to>
    <xdr:pic>
      <xdr:nvPicPr>
        <xdr:cNvPr id="2" name="図 1">
          <a:extLst>
            <a:ext uri="{FF2B5EF4-FFF2-40B4-BE49-F238E27FC236}">
              <a16:creationId xmlns:a16="http://schemas.microsoft.com/office/drawing/2014/main" id="{B54F9C4C-B0E3-499C-8D8E-880818A923AD}"/>
            </a:ext>
          </a:extLst>
        </xdr:cNvPr>
        <xdr:cNvPicPr>
          <a:picLocks noChangeAspect="1"/>
        </xdr:cNvPicPr>
      </xdr:nvPicPr>
      <xdr:blipFill>
        <a:blip xmlns:r="http://schemas.openxmlformats.org/officeDocument/2006/relationships" r:embed="rId1"/>
        <a:stretch>
          <a:fillRect/>
        </a:stretch>
      </xdr:blipFill>
      <xdr:spPr>
        <a:xfrm>
          <a:off x="0" y="1666875"/>
          <a:ext cx="6095238" cy="4571429"/>
        </a:xfrm>
        <a:prstGeom prst="rect">
          <a:avLst/>
        </a:prstGeom>
      </xdr:spPr>
    </xdr:pic>
    <xdr:clientData/>
  </xdr:twoCellAnchor>
  <xdr:twoCellAnchor editAs="oneCell">
    <xdr:from>
      <xdr:col>2</xdr:col>
      <xdr:colOff>0</xdr:colOff>
      <xdr:row>131</xdr:row>
      <xdr:rowOff>0</xdr:rowOff>
    </xdr:from>
    <xdr:to>
      <xdr:col>10</xdr:col>
      <xdr:colOff>542163</xdr:colOff>
      <xdr:row>150</xdr:row>
      <xdr:rowOff>47054</xdr:rowOff>
    </xdr:to>
    <xdr:pic>
      <xdr:nvPicPr>
        <xdr:cNvPr id="3" name="図 2">
          <a:extLst>
            <a:ext uri="{FF2B5EF4-FFF2-40B4-BE49-F238E27FC236}">
              <a16:creationId xmlns:a16="http://schemas.microsoft.com/office/drawing/2014/main" id="{77A60F49-1264-4653-A7F4-DAC2B77A0218}"/>
            </a:ext>
          </a:extLst>
        </xdr:cNvPr>
        <xdr:cNvPicPr>
          <a:picLocks noChangeAspect="1"/>
        </xdr:cNvPicPr>
      </xdr:nvPicPr>
      <xdr:blipFill>
        <a:blip xmlns:r="http://schemas.openxmlformats.org/officeDocument/2006/relationships" r:embed="rId2"/>
        <a:stretch>
          <a:fillRect/>
        </a:stretch>
      </xdr:blipFill>
      <xdr:spPr>
        <a:xfrm>
          <a:off x="0" y="6905625"/>
          <a:ext cx="6095238" cy="4571429"/>
        </a:xfrm>
        <a:prstGeom prst="rect">
          <a:avLst/>
        </a:prstGeom>
      </xdr:spPr>
    </xdr:pic>
    <xdr:clientData/>
  </xdr:twoCellAnchor>
  <xdr:twoCellAnchor editAs="oneCell">
    <xdr:from>
      <xdr:col>2</xdr:col>
      <xdr:colOff>0</xdr:colOff>
      <xdr:row>153</xdr:row>
      <xdr:rowOff>0</xdr:rowOff>
    </xdr:from>
    <xdr:to>
      <xdr:col>10</xdr:col>
      <xdr:colOff>542163</xdr:colOff>
      <xdr:row>172</xdr:row>
      <xdr:rowOff>47054</xdr:rowOff>
    </xdr:to>
    <xdr:pic>
      <xdr:nvPicPr>
        <xdr:cNvPr id="5" name="図 4">
          <a:extLst>
            <a:ext uri="{FF2B5EF4-FFF2-40B4-BE49-F238E27FC236}">
              <a16:creationId xmlns:a16="http://schemas.microsoft.com/office/drawing/2014/main" id="{E23AC448-5FDE-4D72-B473-077B0DA2119C}"/>
            </a:ext>
          </a:extLst>
        </xdr:cNvPr>
        <xdr:cNvPicPr>
          <a:picLocks noChangeAspect="1"/>
        </xdr:cNvPicPr>
      </xdr:nvPicPr>
      <xdr:blipFill>
        <a:blip xmlns:r="http://schemas.openxmlformats.org/officeDocument/2006/relationships" r:embed="rId3"/>
        <a:stretch>
          <a:fillRect/>
        </a:stretch>
      </xdr:blipFill>
      <xdr:spPr>
        <a:xfrm>
          <a:off x="0" y="12144375"/>
          <a:ext cx="6095238" cy="4571429"/>
        </a:xfrm>
        <a:prstGeom prst="rect">
          <a:avLst/>
        </a:prstGeom>
      </xdr:spPr>
    </xdr:pic>
    <xdr:clientData/>
  </xdr:twoCellAnchor>
  <xdr:twoCellAnchor editAs="oneCell">
    <xdr:from>
      <xdr:col>2</xdr:col>
      <xdr:colOff>0</xdr:colOff>
      <xdr:row>175</xdr:row>
      <xdr:rowOff>0</xdr:rowOff>
    </xdr:from>
    <xdr:to>
      <xdr:col>10</xdr:col>
      <xdr:colOff>542163</xdr:colOff>
      <xdr:row>194</xdr:row>
      <xdr:rowOff>47054</xdr:rowOff>
    </xdr:to>
    <xdr:pic>
      <xdr:nvPicPr>
        <xdr:cNvPr id="7" name="図 6">
          <a:extLst>
            <a:ext uri="{FF2B5EF4-FFF2-40B4-BE49-F238E27FC236}">
              <a16:creationId xmlns:a16="http://schemas.microsoft.com/office/drawing/2014/main" id="{177599B0-5090-4945-B6B6-E6F76D323C6D}"/>
            </a:ext>
          </a:extLst>
        </xdr:cNvPr>
        <xdr:cNvPicPr>
          <a:picLocks noChangeAspect="1"/>
        </xdr:cNvPicPr>
      </xdr:nvPicPr>
      <xdr:blipFill>
        <a:blip xmlns:r="http://schemas.openxmlformats.org/officeDocument/2006/relationships" r:embed="rId4"/>
        <a:stretch>
          <a:fillRect/>
        </a:stretch>
      </xdr:blipFill>
      <xdr:spPr>
        <a:xfrm>
          <a:off x="0" y="17383125"/>
          <a:ext cx="6095238" cy="4571429"/>
        </a:xfrm>
        <a:prstGeom prst="rect">
          <a:avLst/>
        </a:prstGeom>
      </xdr:spPr>
    </xdr:pic>
    <xdr:clientData/>
  </xdr:twoCellAnchor>
  <xdr:twoCellAnchor editAs="oneCell">
    <xdr:from>
      <xdr:col>2</xdr:col>
      <xdr:colOff>0</xdr:colOff>
      <xdr:row>261</xdr:row>
      <xdr:rowOff>0</xdr:rowOff>
    </xdr:from>
    <xdr:to>
      <xdr:col>9</xdr:col>
      <xdr:colOff>294630</xdr:colOff>
      <xdr:row>272</xdr:row>
      <xdr:rowOff>75863</xdr:rowOff>
    </xdr:to>
    <xdr:pic>
      <xdr:nvPicPr>
        <xdr:cNvPr id="11" name="図 10">
          <a:extLst>
            <a:ext uri="{FF2B5EF4-FFF2-40B4-BE49-F238E27FC236}">
              <a16:creationId xmlns:a16="http://schemas.microsoft.com/office/drawing/2014/main" id="{57EABC74-5871-4CDE-AB02-8EFEFD443AA6}"/>
            </a:ext>
          </a:extLst>
        </xdr:cNvPr>
        <xdr:cNvPicPr>
          <a:picLocks noChangeAspect="1"/>
        </xdr:cNvPicPr>
      </xdr:nvPicPr>
      <xdr:blipFill>
        <a:blip xmlns:r="http://schemas.openxmlformats.org/officeDocument/2006/relationships" r:embed="rId5"/>
        <a:stretch>
          <a:fillRect/>
        </a:stretch>
      </xdr:blipFill>
      <xdr:spPr>
        <a:xfrm>
          <a:off x="0" y="36909375"/>
          <a:ext cx="5161905" cy="2695238"/>
        </a:xfrm>
        <a:prstGeom prst="rect">
          <a:avLst/>
        </a:prstGeom>
      </xdr:spPr>
    </xdr:pic>
    <xdr:clientData/>
  </xdr:twoCellAnchor>
  <xdr:twoCellAnchor editAs="oneCell">
    <xdr:from>
      <xdr:col>2</xdr:col>
      <xdr:colOff>0</xdr:colOff>
      <xdr:row>227</xdr:row>
      <xdr:rowOff>0</xdr:rowOff>
    </xdr:from>
    <xdr:to>
      <xdr:col>16</xdr:col>
      <xdr:colOff>84506</xdr:colOff>
      <xdr:row>257</xdr:row>
      <xdr:rowOff>170536</xdr:rowOff>
    </xdr:to>
    <xdr:pic>
      <xdr:nvPicPr>
        <xdr:cNvPr id="12" name="図 11">
          <a:extLst>
            <a:ext uri="{FF2B5EF4-FFF2-40B4-BE49-F238E27FC236}">
              <a16:creationId xmlns:a16="http://schemas.microsoft.com/office/drawing/2014/main" id="{9AABDD76-5F6F-4805-A1F7-54DB8EA16254}"/>
            </a:ext>
          </a:extLst>
        </xdr:cNvPr>
        <xdr:cNvPicPr>
          <a:picLocks noChangeAspect="1"/>
        </xdr:cNvPicPr>
      </xdr:nvPicPr>
      <xdr:blipFill>
        <a:blip xmlns:r="http://schemas.openxmlformats.org/officeDocument/2006/relationships" r:embed="rId6"/>
        <a:stretch>
          <a:fillRect/>
        </a:stretch>
      </xdr:blipFill>
      <xdr:spPr>
        <a:xfrm>
          <a:off x="0" y="28813125"/>
          <a:ext cx="9752381" cy="7314286"/>
        </a:xfrm>
        <a:prstGeom prst="rect">
          <a:avLst/>
        </a:prstGeom>
      </xdr:spPr>
    </xdr:pic>
    <xdr:clientData/>
  </xdr:twoCellAnchor>
  <xdr:twoCellAnchor editAs="oneCell">
    <xdr:from>
      <xdr:col>2</xdr:col>
      <xdr:colOff>0</xdr:colOff>
      <xdr:row>301</xdr:row>
      <xdr:rowOff>0</xdr:rowOff>
    </xdr:from>
    <xdr:to>
      <xdr:col>9</xdr:col>
      <xdr:colOff>266058</xdr:colOff>
      <xdr:row>316</xdr:row>
      <xdr:rowOff>218601</xdr:rowOff>
    </xdr:to>
    <xdr:pic>
      <xdr:nvPicPr>
        <xdr:cNvPr id="13" name="図 12">
          <a:extLst>
            <a:ext uri="{FF2B5EF4-FFF2-40B4-BE49-F238E27FC236}">
              <a16:creationId xmlns:a16="http://schemas.microsoft.com/office/drawing/2014/main" id="{C3F5F286-FAE6-4F9E-9C8E-B5E3A4CF7B9A}"/>
            </a:ext>
          </a:extLst>
        </xdr:cNvPr>
        <xdr:cNvPicPr>
          <a:picLocks noChangeAspect="1"/>
        </xdr:cNvPicPr>
      </xdr:nvPicPr>
      <xdr:blipFill>
        <a:blip xmlns:r="http://schemas.openxmlformats.org/officeDocument/2006/relationships" r:embed="rId7"/>
        <a:stretch>
          <a:fillRect/>
        </a:stretch>
      </xdr:blipFill>
      <xdr:spPr>
        <a:xfrm>
          <a:off x="0" y="40243125"/>
          <a:ext cx="5133333" cy="3790476"/>
        </a:xfrm>
        <a:prstGeom prst="rect">
          <a:avLst/>
        </a:prstGeom>
      </xdr:spPr>
    </xdr:pic>
    <xdr:clientData/>
  </xdr:twoCellAnchor>
  <xdr:twoCellAnchor editAs="oneCell">
    <xdr:from>
      <xdr:col>2</xdr:col>
      <xdr:colOff>0</xdr:colOff>
      <xdr:row>1000</xdr:row>
      <xdr:rowOff>0</xdr:rowOff>
    </xdr:from>
    <xdr:to>
      <xdr:col>16</xdr:col>
      <xdr:colOff>84506</xdr:colOff>
      <xdr:row>1030</xdr:row>
      <xdr:rowOff>170536</xdr:rowOff>
    </xdr:to>
    <xdr:pic>
      <xdr:nvPicPr>
        <xdr:cNvPr id="15" name="図 14">
          <a:extLst>
            <a:ext uri="{FF2B5EF4-FFF2-40B4-BE49-F238E27FC236}">
              <a16:creationId xmlns:a16="http://schemas.microsoft.com/office/drawing/2014/main" id="{76806AB1-745A-4858-842F-9282ECE39B39}"/>
            </a:ext>
          </a:extLst>
        </xdr:cNvPr>
        <xdr:cNvPicPr>
          <a:picLocks noChangeAspect="1"/>
        </xdr:cNvPicPr>
      </xdr:nvPicPr>
      <xdr:blipFill>
        <a:blip xmlns:r="http://schemas.openxmlformats.org/officeDocument/2006/relationships" r:embed="rId8"/>
        <a:stretch>
          <a:fillRect/>
        </a:stretch>
      </xdr:blipFill>
      <xdr:spPr>
        <a:xfrm>
          <a:off x="0" y="45005625"/>
          <a:ext cx="9752381" cy="7314286"/>
        </a:xfrm>
        <a:prstGeom prst="rect">
          <a:avLst/>
        </a:prstGeom>
      </xdr:spPr>
    </xdr:pic>
    <xdr:clientData/>
  </xdr:twoCellAnchor>
  <xdr:twoCellAnchor editAs="oneCell">
    <xdr:from>
      <xdr:col>2</xdr:col>
      <xdr:colOff>0</xdr:colOff>
      <xdr:row>1034</xdr:row>
      <xdr:rowOff>0</xdr:rowOff>
    </xdr:from>
    <xdr:to>
      <xdr:col>16</xdr:col>
      <xdr:colOff>84506</xdr:colOff>
      <xdr:row>1064</xdr:row>
      <xdr:rowOff>170536</xdr:rowOff>
    </xdr:to>
    <xdr:pic>
      <xdr:nvPicPr>
        <xdr:cNvPr id="17" name="図 16">
          <a:extLst>
            <a:ext uri="{FF2B5EF4-FFF2-40B4-BE49-F238E27FC236}">
              <a16:creationId xmlns:a16="http://schemas.microsoft.com/office/drawing/2014/main" id="{D86D8852-1E8B-425A-BB73-FFA2C5FED910}"/>
            </a:ext>
          </a:extLst>
        </xdr:cNvPr>
        <xdr:cNvPicPr>
          <a:picLocks noChangeAspect="1"/>
        </xdr:cNvPicPr>
      </xdr:nvPicPr>
      <xdr:blipFill>
        <a:blip xmlns:r="http://schemas.openxmlformats.org/officeDocument/2006/relationships" r:embed="rId9"/>
        <a:stretch>
          <a:fillRect/>
        </a:stretch>
      </xdr:blipFill>
      <xdr:spPr>
        <a:xfrm>
          <a:off x="0" y="53101875"/>
          <a:ext cx="9752381" cy="7314286"/>
        </a:xfrm>
        <a:prstGeom prst="rect">
          <a:avLst/>
        </a:prstGeom>
      </xdr:spPr>
    </xdr:pic>
    <xdr:clientData/>
  </xdr:twoCellAnchor>
  <xdr:twoCellAnchor editAs="oneCell">
    <xdr:from>
      <xdr:col>2</xdr:col>
      <xdr:colOff>0</xdr:colOff>
      <xdr:row>1068</xdr:row>
      <xdr:rowOff>0</xdr:rowOff>
    </xdr:from>
    <xdr:to>
      <xdr:col>16</xdr:col>
      <xdr:colOff>84506</xdr:colOff>
      <xdr:row>1098</xdr:row>
      <xdr:rowOff>170536</xdr:rowOff>
    </xdr:to>
    <xdr:pic>
      <xdr:nvPicPr>
        <xdr:cNvPr id="19" name="図 18">
          <a:extLst>
            <a:ext uri="{FF2B5EF4-FFF2-40B4-BE49-F238E27FC236}">
              <a16:creationId xmlns:a16="http://schemas.microsoft.com/office/drawing/2014/main" id="{E1624C08-E399-4197-AE10-750EC4443BDD}"/>
            </a:ext>
          </a:extLst>
        </xdr:cNvPr>
        <xdr:cNvPicPr>
          <a:picLocks noChangeAspect="1"/>
        </xdr:cNvPicPr>
      </xdr:nvPicPr>
      <xdr:blipFill>
        <a:blip xmlns:r="http://schemas.openxmlformats.org/officeDocument/2006/relationships" r:embed="rId10"/>
        <a:stretch>
          <a:fillRect/>
        </a:stretch>
      </xdr:blipFill>
      <xdr:spPr>
        <a:xfrm>
          <a:off x="0" y="61198125"/>
          <a:ext cx="9752381" cy="7314286"/>
        </a:xfrm>
        <a:prstGeom prst="rect">
          <a:avLst/>
        </a:prstGeom>
      </xdr:spPr>
    </xdr:pic>
    <xdr:clientData/>
  </xdr:twoCellAnchor>
  <xdr:twoCellAnchor editAs="oneCell">
    <xdr:from>
      <xdr:col>2</xdr:col>
      <xdr:colOff>0</xdr:colOff>
      <xdr:row>1102</xdr:row>
      <xdr:rowOff>0</xdr:rowOff>
    </xdr:from>
    <xdr:to>
      <xdr:col>16</xdr:col>
      <xdr:colOff>84506</xdr:colOff>
      <xdr:row>1132</xdr:row>
      <xdr:rowOff>170536</xdr:rowOff>
    </xdr:to>
    <xdr:pic>
      <xdr:nvPicPr>
        <xdr:cNvPr id="21" name="図 20">
          <a:extLst>
            <a:ext uri="{FF2B5EF4-FFF2-40B4-BE49-F238E27FC236}">
              <a16:creationId xmlns:a16="http://schemas.microsoft.com/office/drawing/2014/main" id="{05FE0F12-BE04-4A9C-AD7B-A16C1F97705B}"/>
            </a:ext>
          </a:extLst>
        </xdr:cNvPr>
        <xdr:cNvPicPr>
          <a:picLocks noChangeAspect="1"/>
        </xdr:cNvPicPr>
      </xdr:nvPicPr>
      <xdr:blipFill>
        <a:blip xmlns:r="http://schemas.openxmlformats.org/officeDocument/2006/relationships" r:embed="rId11"/>
        <a:stretch>
          <a:fillRect/>
        </a:stretch>
      </xdr:blipFill>
      <xdr:spPr>
        <a:xfrm>
          <a:off x="0" y="69294375"/>
          <a:ext cx="9752381" cy="7314286"/>
        </a:xfrm>
        <a:prstGeom prst="rect">
          <a:avLst/>
        </a:prstGeom>
      </xdr:spPr>
    </xdr:pic>
    <xdr:clientData/>
  </xdr:twoCellAnchor>
  <xdr:twoCellAnchor editAs="oneCell">
    <xdr:from>
      <xdr:col>2</xdr:col>
      <xdr:colOff>0</xdr:colOff>
      <xdr:row>1136</xdr:row>
      <xdr:rowOff>0</xdr:rowOff>
    </xdr:from>
    <xdr:to>
      <xdr:col>16</xdr:col>
      <xdr:colOff>84506</xdr:colOff>
      <xdr:row>1166</xdr:row>
      <xdr:rowOff>170536</xdr:rowOff>
    </xdr:to>
    <xdr:pic>
      <xdr:nvPicPr>
        <xdr:cNvPr id="22" name="図 21">
          <a:extLst>
            <a:ext uri="{FF2B5EF4-FFF2-40B4-BE49-F238E27FC236}">
              <a16:creationId xmlns:a16="http://schemas.microsoft.com/office/drawing/2014/main" id="{FDB96277-6316-4BF9-83FC-3A2319FFE47A}"/>
            </a:ext>
          </a:extLst>
        </xdr:cNvPr>
        <xdr:cNvPicPr>
          <a:picLocks noChangeAspect="1"/>
        </xdr:cNvPicPr>
      </xdr:nvPicPr>
      <xdr:blipFill>
        <a:blip xmlns:r="http://schemas.openxmlformats.org/officeDocument/2006/relationships" r:embed="rId12"/>
        <a:stretch>
          <a:fillRect/>
        </a:stretch>
      </xdr:blipFill>
      <xdr:spPr>
        <a:xfrm>
          <a:off x="0" y="77390625"/>
          <a:ext cx="9752381" cy="7314286"/>
        </a:xfrm>
        <a:prstGeom prst="rect">
          <a:avLst/>
        </a:prstGeom>
      </xdr:spPr>
    </xdr:pic>
    <xdr:clientData/>
  </xdr:twoCellAnchor>
  <xdr:twoCellAnchor editAs="oneCell">
    <xdr:from>
      <xdr:col>2</xdr:col>
      <xdr:colOff>0</xdr:colOff>
      <xdr:row>1170</xdr:row>
      <xdr:rowOff>0</xdr:rowOff>
    </xdr:from>
    <xdr:to>
      <xdr:col>16</xdr:col>
      <xdr:colOff>84506</xdr:colOff>
      <xdr:row>1200</xdr:row>
      <xdr:rowOff>170536</xdr:rowOff>
    </xdr:to>
    <xdr:pic>
      <xdr:nvPicPr>
        <xdr:cNvPr id="23" name="図 22">
          <a:extLst>
            <a:ext uri="{FF2B5EF4-FFF2-40B4-BE49-F238E27FC236}">
              <a16:creationId xmlns:a16="http://schemas.microsoft.com/office/drawing/2014/main" id="{261CA952-D8EE-4D3C-B277-A6D9AB46107F}"/>
            </a:ext>
          </a:extLst>
        </xdr:cNvPr>
        <xdr:cNvPicPr>
          <a:picLocks noChangeAspect="1"/>
        </xdr:cNvPicPr>
      </xdr:nvPicPr>
      <xdr:blipFill>
        <a:blip xmlns:r="http://schemas.openxmlformats.org/officeDocument/2006/relationships" r:embed="rId13"/>
        <a:stretch>
          <a:fillRect/>
        </a:stretch>
      </xdr:blipFill>
      <xdr:spPr>
        <a:xfrm>
          <a:off x="0" y="85486875"/>
          <a:ext cx="9752381" cy="7314286"/>
        </a:xfrm>
        <a:prstGeom prst="rect">
          <a:avLst/>
        </a:prstGeom>
      </xdr:spPr>
    </xdr:pic>
    <xdr:clientData/>
  </xdr:twoCellAnchor>
  <xdr:twoCellAnchor editAs="oneCell">
    <xdr:from>
      <xdr:col>2</xdr:col>
      <xdr:colOff>0</xdr:colOff>
      <xdr:row>1204</xdr:row>
      <xdr:rowOff>0</xdr:rowOff>
    </xdr:from>
    <xdr:to>
      <xdr:col>16</xdr:col>
      <xdr:colOff>84506</xdr:colOff>
      <xdr:row>1234</xdr:row>
      <xdr:rowOff>170536</xdr:rowOff>
    </xdr:to>
    <xdr:pic>
      <xdr:nvPicPr>
        <xdr:cNvPr id="24" name="図 23">
          <a:extLst>
            <a:ext uri="{FF2B5EF4-FFF2-40B4-BE49-F238E27FC236}">
              <a16:creationId xmlns:a16="http://schemas.microsoft.com/office/drawing/2014/main" id="{2EFD116C-447C-4538-A0BD-E349AFF1EED0}"/>
            </a:ext>
          </a:extLst>
        </xdr:cNvPr>
        <xdr:cNvPicPr>
          <a:picLocks noChangeAspect="1"/>
        </xdr:cNvPicPr>
      </xdr:nvPicPr>
      <xdr:blipFill>
        <a:blip xmlns:r="http://schemas.openxmlformats.org/officeDocument/2006/relationships" r:embed="rId14"/>
        <a:stretch>
          <a:fillRect/>
        </a:stretch>
      </xdr:blipFill>
      <xdr:spPr>
        <a:xfrm>
          <a:off x="0" y="93583125"/>
          <a:ext cx="9752381" cy="7314286"/>
        </a:xfrm>
        <a:prstGeom prst="rect">
          <a:avLst/>
        </a:prstGeom>
      </xdr:spPr>
    </xdr:pic>
    <xdr:clientData/>
  </xdr:twoCellAnchor>
  <xdr:twoCellAnchor editAs="oneCell">
    <xdr:from>
      <xdr:col>2</xdr:col>
      <xdr:colOff>0</xdr:colOff>
      <xdr:row>1408</xdr:row>
      <xdr:rowOff>0</xdr:rowOff>
    </xdr:from>
    <xdr:to>
      <xdr:col>16</xdr:col>
      <xdr:colOff>84506</xdr:colOff>
      <xdr:row>1435</xdr:row>
      <xdr:rowOff>8611</xdr:rowOff>
    </xdr:to>
    <xdr:pic>
      <xdr:nvPicPr>
        <xdr:cNvPr id="51" name="図 50">
          <a:extLst>
            <a:ext uri="{FF2B5EF4-FFF2-40B4-BE49-F238E27FC236}">
              <a16:creationId xmlns:a16="http://schemas.microsoft.com/office/drawing/2014/main" id="{AFBCA636-4901-4990-8CBE-ED712CD02D8F}"/>
            </a:ext>
          </a:extLst>
        </xdr:cNvPr>
        <xdr:cNvPicPr>
          <a:picLocks noChangeAspect="1"/>
        </xdr:cNvPicPr>
      </xdr:nvPicPr>
      <xdr:blipFill>
        <a:blip xmlns:r="http://schemas.openxmlformats.org/officeDocument/2006/relationships" r:embed="rId15"/>
        <a:stretch>
          <a:fillRect/>
        </a:stretch>
      </xdr:blipFill>
      <xdr:spPr>
        <a:xfrm>
          <a:off x="0" y="148113750"/>
          <a:ext cx="9752381" cy="7314286"/>
        </a:xfrm>
        <a:prstGeom prst="rect">
          <a:avLst/>
        </a:prstGeom>
      </xdr:spPr>
    </xdr:pic>
    <xdr:clientData/>
  </xdr:twoCellAnchor>
  <xdr:twoCellAnchor editAs="oneCell">
    <xdr:from>
      <xdr:col>2</xdr:col>
      <xdr:colOff>0</xdr:colOff>
      <xdr:row>2737</xdr:row>
      <xdr:rowOff>0</xdr:rowOff>
    </xdr:from>
    <xdr:to>
      <xdr:col>16</xdr:col>
      <xdr:colOff>84506</xdr:colOff>
      <xdr:row>2767</xdr:row>
      <xdr:rowOff>170536</xdr:rowOff>
    </xdr:to>
    <xdr:pic>
      <xdr:nvPicPr>
        <xdr:cNvPr id="98" name="図 97">
          <a:extLst>
            <a:ext uri="{FF2B5EF4-FFF2-40B4-BE49-F238E27FC236}">
              <a16:creationId xmlns:a16="http://schemas.microsoft.com/office/drawing/2014/main" id="{D9965887-6B00-48A7-AC38-0464A294B80F}"/>
            </a:ext>
          </a:extLst>
        </xdr:cNvPr>
        <xdr:cNvPicPr>
          <a:picLocks noChangeAspect="1"/>
        </xdr:cNvPicPr>
      </xdr:nvPicPr>
      <xdr:blipFill>
        <a:blip xmlns:r="http://schemas.openxmlformats.org/officeDocument/2006/relationships" r:embed="rId16"/>
        <a:stretch>
          <a:fillRect/>
        </a:stretch>
      </xdr:blipFill>
      <xdr:spPr>
        <a:xfrm>
          <a:off x="0" y="448627500"/>
          <a:ext cx="9752381" cy="7314286"/>
        </a:xfrm>
        <a:prstGeom prst="rect">
          <a:avLst/>
        </a:prstGeom>
      </xdr:spPr>
    </xdr:pic>
    <xdr:clientData/>
  </xdr:twoCellAnchor>
  <xdr:twoCellAnchor editAs="oneCell">
    <xdr:from>
      <xdr:col>2</xdr:col>
      <xdr:colOff>0</xdr:colOff>
      <xdr:row>1438</xdr:row>
      <xdr:rowOff>0</xdr:rowOff>
    </xdr:from>
    <xdr:to>
      <xdr:col>16</xdr:col>
      <xdr:colOff>84506</xdr:colOff>
      <xdr:row>1468</xdr:row>
      <xdr:rowOff>170536</xdr:rowOff>
    </xdr:to>
    <xdr:pic>
      <xdr:nvPicPr>
        <xdr:cNvPr id="6" name="図 5">
          <a:extLst>
            <a:ext uri="{FF2B5EF4-FFF2-40B4-BE49-F238E27FC236}">
              <a16:creationId xmlns:a16="http://schemas.microsoft.com/office/drawing/2014/main" id="{7C90BB64-6947-42F7-AB51-EDFF309D7AD6}"/>
            </a:ext>
          </a:extLst>
        </xdr:cNvPr>
        <xdr:cNvPicPr>
          <a:picLocks noChangeAspect="1"/>
        </xdr:cNvPicPr>
      </xdr:nvPicPr>
      <xdr:blipFill>
        <a:blip xmlns:r="http://schemas.openxmlformats.org/officeDocument/2006/relationships" r:embed="rId17"/>
        <a:stretch>
          <a:fillRect/>
        </a:stretch>
      </xdr:blipFill>
      <xdr:spPr>
        <a:xfrm>
          <a:off x="0" y="186851925"/>
          <a:ext cx="9752381" cy="7314286"/>
        </a:xfrm>
        <a:prstGeom prst="rect">
          <a:avLst/>
        </a:prstGeom>
      </xdr:spPr>
    </xdr:pic>
    <xdr:clientData/>
  </xdr:twoCellAnchor>
  <xdr:twoCellAnchor editAs="oneCell">
    <xdr:from>
      <xdr:col>2</xdr:col>
      <xdr:colOff>0</xdr:colOff>
      <xdr:row>1472</xdr:row>
      <xdr:rowOff>0</xdr:rowOff>
    </xdr:from>
    <xdr:to>
      <xdr:col>16</xdr:col>
      <xdr:colOff>84506</xdr:colOff>
      <xdr:row>1502</xdr:row>
      <xdr:rowOff>170536</xdr:rowOff>
    </xdr:to>
    <xdr:pic>
      <xdr:nvPicPr>
        <xdr:cNvPr id="8" name="図 7">
          <a:extLst>
            <a:ext uri="{FF2B5EF4-FFF2-40B4-BE49-F238E27FC236}">
              <a16:creationId xmlns:a16="http://schemas.microsoft.com/office/drawing/2014/main" id="{C5F3E6BD-1F40-43D6-B41F-0CE205BAF5FD}"/>
            </a:ext>
          </a:extLst>
        </xdr:cNvPr>
        <xdr:cNvPicPr>
          <a:picLocks noChangeAspect="1"/>
        </xdr:cNvPicPr>
      </xdr:nvPicPr>
      <xdr:blipFill>
        <a:blip xmlns:r="http://schemas.openxmlformats.org/officeDocument/2006/relationships" r:embed="rId18"/>
        <a:stretch>
          <a:fillRect/>
        </a:stretch>
      </xdr:blipFill>
      <xdr:spPr>
        <a:xfrm>
          <a:off x="0" y="194948175"/>
          <a:ext cx="9752381" cy="7314286"/>
        </a:xfrm>
        <a:prstGeom prst="rect">
          <a:avLst/>
        </a:prstGeom>
      </xdr:spPr>
    </xdr:pic>
    <xdr:clientData/>
  </xdr:twoCellAnchor>
  <xdr:twoCellAnchor editAs="oneCell">
    <xdr:from>
      <xdr:col>2</xdr:col>
      <xdr:colOff>0</xdr:colOff>
      <xdr:row>1540</xdr:row>
      <xdr:rowOff>0</xdr:rowOff>
    </xdr:from>
    <xdr:to>
      <xdr:col>16</xdr:col>
      <xdr:colOff>84506</xdr:colOff>
      <xdr:row>1570</xdr:row>
      <xdr:rowOff>170536</xdr:rowOff>
    </xdr:to>
    <xdr:pic>
      <xdr:nvPicPr>
        <xdr:cNvPr id="10" name="図 9">
          <a:extLst>
            <a:ext uri="{FF2B5EF4-FFF2-40B4-BE49-F238E27FC236}">
              <a16:creationId xmlns:a16="http://schemas.microsoft.com/office/drawing/2014/main" id="{B1FF7707-33CA-4725-B140-BC568A24B385}"/>
            </a:ext>
          </a:extLst>
        </xdr:cNvPr>
        <xdr:cNvPicPr>
          <a:picLocks noChangeAspect="1"/>
        </xdr:cNvPicPr>
      </xdr:nvPicPr>
      <xdr:blipFill>
        <a:blip xmlns:r="http://schemas.openxmlformats.org/officeDocument/2006/relationships" r:embed="rId19"/>
        <a:stretch>
          <a:fillRect/>
        </a:stretch>
      </xdr:blipFill>
      <xdr:spPr>
        <a:xfrm>
          <a:off x="0" y="211140675"/>
          <a:ext cx="9752381" cy="7314286"/>
        </a:xfrm>
        <a:prstGeom prst="rect">
          <a:avLst/>
        </a:prstGeom>
      </xdr:spPr>
    </xdr:pic>
    <xdr:clientData/>
  </xdr:twoCellAnchor>
  <xdr:twoCellAnchor editAs="oneCell">
    <xdr:from>
      <xdr:col>2</xdr:col>
      <xdr:colOff>0</xdr:colOff>
      <xdr:row>2560</xdr:row>
      <xdr:rowOff>0</xdr:rowOff>
    </xdr:from>
    <xdr:to>
      <xdr:col>16</xdr:col>
      <xdr:colOff>84506</xdr:colOff>
      <xdr:row>2590</xdr:row>
      <xdr:rowOff>170536</xdr:rowOff>
    </xdr:to>
    <xdr:pic>
      <xdr:nvPicPr>
        <xdr:cNvPr id="101" name="図 100">
          <a:extLst>
            <a:ext uri="{FF2B5EF4-FFF2-40B4-BE49-F238E27FC236}">
              <a16:creationId xmlns:a16="http://schemas.microsoft.com/office/drawing/2014/main" id="{13A1E518-D8ED-43AA-BB8A-A032F11286B2}"/>
            </a:ext>
          </a:extLst>
        </xdr:cNvPr>
        <xdr:cNvPicPr>
          <a:picLocks noChangeAspect="1"/>
        </xdr:cNvPicPr>
      </xdr:nvPicPr>
      <xdr:blipFill>
        <a:blip xmlns:r="http://schemas.openxmlformats.org/officeDocument/2006/relationships" r:embed="rId20"/>
        <a:stretch>
          <a:fillRect/>
        </a:stretch>
      </xdr:blipFill>
      <xdr:spPr>
        <a:xfrm>
          <a:off x="0" y="454028175"/>
          <a:ext cx="9752381" cy="7314286"/>
        </a:xfrm>
        <a:prstGeom prst="rect">
          <a:avLst/>
        </a:prstGeom>
      </xdr:spPr>
    </xdr:pic>
    <xdr:clientData/>
  </xdr:twoCellAnchor>
  <xdr:twoCellAnchor editAs="oneCell">
    <xdr:from>
      <xdr:col>2</xdr:col>
      <xdr:colOff>0</xdr:colOff>
      <xdr:row>2594</xdr:row>
      <xdr:rowOff>0</xdr:rowOff>
    </xdr:from>
    <xdr:to>
      <xdr:col>16</xdr:col>
      <xdr:colOff>84506</xdr:colOff>
      <xdr:row>2624</xdr:row>
      <xdr:rowOff>170536</xdr:rowOff>
    </xdr:to>
    <xdr:pic>
      <xdr:nvPicPr>
        <xdr:cNvPr id="102" name="図 101">
          <a:extLst>
            <a:ext uri="{FF2B5EF4-FFF2-40B4-BE49-F238E27FC236}">
              <a16:creationId xmlns:a16="http://schemas.microsoft.com/office/drawing/2014/main" id="{2126B130-C594-4AD3-AAB7-B312914054F0}"/>
            </a:ext>
          </a:extLst>
        </xdr:cNvPr>
        <xdr:cNvPicPr>
          <a:picLocks noChangeAspect="1"/>
        </xdr:cNvPicPr>
      </xdr:nvPicPr>
      <xdr:blipFill>
        <a:blip xmlns:r="http://schemas.openxmlformats.org/officeDocument/2006/relationships" r:embed="rId21"/>
        <a:stretch>
          <a:fillRect/>
        </a:stretch>
      </xdr:blipFill>
      <xdr:spPr>
        <a:xfrm>
          <a:off x="0" y="462124425"/>
          <a:ext cx="9752381" cy="7314286"/>
        </a:xfrm>
        <a:prstGeom prst="rect">
          <a:avLst/>
        </a:prstGeom>
      </xdr:spPr>
    </xdr:pic>
    <xdr:clientData/>
  </xdr:twoCellAnchor>
  <xdr:twoCellAnchor editAs="oneCell">
    <xdr:from>
      <xdr:col>2</xdr:col>
      <xdr:colOff>0</xdr:colOff>
      <xdr:row>2666</xdr:row>
      <xdr:rowOff>0</xdr:rowOff>
    </xdr:from>
    <xdr:to>
      <xdr:col>16</xdr:col>
      <xdr:colOff>84506</xdr:colOff>
      <xdr:row>2696</xdr:row>
      <xdr:rowOff>170536</xdr:rowOff>
    </xdr:to>
    <xdr:pic>
      <xdr:nvPicPr>
        <xdr:cNvPr id="107" name="図 106">
          <a:extLst>
            <a:ext uri="{FF2B5EF4-FFF2-40B4-BE49-F238E27FC236}">
              <a16:creationId xmlns:a16="http://schemas.microsoft.com/office/drawing/2014/main" id="{B6781F2F-E591-4F70-B986-49C33FC635EE}"/>
            </a:ext>
          </a:extLst>
        </xdr:cNvPr>
        <xdr:cNvPicPr>
          <a:picLocks noChangeAspect="1"/>
        </xdr:cNvPicPr>
      </xdr:nvPicPr>
      <xdr:blipFill>
        <a:blip xmlns:r="http://schemas.openxmlformats.org/officeDocument/2006/relationships" r:embed="rId16"/>
        <a:stretch>
          <a:fillRect/>
        </a:stretch>
      </xdr:blipFill>
      <xdr:spPr>
        <a:xfrm>
          <a:off x="0" y="479269425"/>
          <a:ext cx="9752381" cy="7314286"/>
        </a:xfrm>
        <a:prstGeom prst="rect">
          <a:avLst/>
        </a:prstGeom>
      </xdr:spPr>
    </xdr:pic>
    <xdr:clientData/>
  </xdr:twoCellAnchor>
  <xdr:twoCellAnchor editAs="oneCell">
    <xdr:from>
      <xdr:col>2</xdr:col>
      <xdr:colOff>0</xdr:colOff>
      <xdr:row>2775</xdr:row>
      <xdr:rowOff>0</xdr:rowOff>
    </xdr:from>
    <xdr:to>
      <xdr:col>17</xdr:col>
      <xdr:colOff>617753</xdr:colOff>
      <xdr:row>2809</xdr:row>
      <xdr:rowOff>132321</xdr:rowOff>
    </xdr:to>
    <xdr:pic>
      <xdr:nvPicPr>
        <xdr:cNvPr id="105" name="図 104">
          <a:extLst>
            <a:ext uri="{FF2B5EF4-FFF2-40B4-BE49-F238E27FC236}">
              <a16:creationId xmlns:a16="http://schemas.microsoft.com/office/drawing/2014/main" id="{BBBC784C-1EB9-4A53-96D8-4551981274A4}"/>
            </a:ext>
          </a:extLst>
        </xdr:cNvPr>
        <xdr:cNvPicPr>
          <a:picLocks noChangeAspect="1"/>
        </xdr:cNvPicPr>
      </xdr:nvPicPr>
      <xdr:blipFill>
        <a:blip xmlns:r="http://schemas.openxmlformats.org/officeDocument/2006/relationships" r:embed="rId22"/>
        <a:stretch>
          <a:fillRect/>
        </a:stretch>
      </xdr:blipFill>
      <xdr:spPr>
        <a:xfrm>
          <a:off x="0" y="501415050"/>
          <a:ext cx="10971428" cy="8228571"/>
        </a:xfrm>
        <a:prstGeom prst="rect">
          <a:avLst/>
        </a:prstGeom>
      </xdr:spPr>
    </xdr:pic>
    <xdr:clientData/>
  </xdr:twoCellAnchor>
  <xdr:twoCellAnchor editAs="oneCell">
    <xdr:from>
      <xdr:col>14</xdr:col>
      <xdr:colOff>0</xdr:colOff>
      <xdr:row>279</xdr:row>
      <xdr:rowOff>0</xdr:rowOff>
    </xdr:from>
    <xdr:to>
      <xdr:col>20</xdr:col>
      <xdr:colOff>237581</xdr:colOff>
      <xdr:row>296</xdr:row>
      <xdr:rowOff>151875</xdr:rowOff>
    </xdr:to>
    <xdr:pic>
      <xdr:nvPicPr>
        <xdr:cNvPr id="63" name="図 62">
          <a:extLst>
            <a:ext uri="{FF2B5EF4-FFF2-40B4-BE49-F238E27FC236}">
              <a16:creationId xmlns:a16="http://schemas.microsoft.com/office/drawing/2014/main" id="{CCCDEDFE-528B-4EC4-8CE9-08F56FA79EFB}"/>
            </a:ext>
          </a:extLst>
        </xdr:cNvPr>
        <xdr:cNvPicPr>
          <a:picLocks noChangeAspect="1"/>
        </xdr:cNvPicPr>
      </xdr:nvPicPr>
      <xdr:blipFill>
        <a:blip xmlns:r="http://schemas.openxmlformats.org/officeDocument/2006/relationships" r:embed="rId23"/>
        <a:stretch>
          <a:fillRect/>
        </a:stretch>
      </xdr:blipFill>
      <xdr:spPr>
        <a:xfrm>
          <a:off x="8553450" y="52625625"/>
          <a:ext cx="4352381" cy="4200000"/>
        </a:xfrm>
        <a:prstGeom prst="rect">
          <a:avLst/>
        </a:prstGeom>
      </xdr:spPr>
    </xdr:pic>
    <xdr:clientData/>
  </xdr:twoCellAnchor>
  <xdr:twoCellAnchor editAs="oneCell">
    <xdr:from>
      <xdr:col>2</xdr:col>
      <xdr:colOff>0</xdr:colOff>
      <xdr:row>279</xdr:row>
      <xdr:rowOff>0</xdr:rowOff>
    </xdr:from>
    <xdr:to>
      <xdr:col>8</xdr:col>
      <xdr:colOff>170906</xdr:colOff>
      <xdr:row>296</xdr:row>
      <xdr:rowOff>151875</xdr:rowOff>
    </xdr:to>
    <xdr:pic>
      <xdr:nvPicPr>
        <xdr:cNvPr id="16" name="図 15">
          <a:extLst>
            <a:ext uri="{FF2B5EF4-FFF2-40B4-BE49-F238E27FC236}">
              <a16:creationId xmlns:a16="http://schemas.microsoft.com/office/drawing/2014/main" id="{0B45E402-3E5F-47FA-B69D-1030667305BE}"/>
            </a:ext>
          </a:extLst>
        </xdr:cNvPr>
        <xdr:cNvPicPr>
          <a:picLocks noChangeAspect="1"/>
        </xdr:cNvPicPr>
      </xdr:nvPicPr>
      <xdr:blipFill>
        <a:blip xmlns:r="http://schemas.openxmlformats.org/officeDocument/2006/relationships" r:embed="rId24"/>
        <a:stretch>
          <a:fillRect/>
        </a:stretch>
      </xdr:blipFill>
      <xdr:spPr>
        <a:xfrm>
          <a:off x="323850" y="53340000"/>
          <a:ext cx="4352381" cy="4200000"/>
        </a:xfrm>
        <a:prstGeom prst="rect">
          <a:avLst/>
        </a:prstGeom>
      </xdr:spPr>
    </xdr:pic>
    <xdr:clientData/>
  </xdr:twoCellAnchor>
  <xdr:twoCellAnchor editAs="oneCell">
    <xdr:from>
      <xdr:col>2</xdr:col>
      <xdr:colOff>0</xdr:colOff>
      <xdr:row>1272</xdr:row>
      <xdr:rowOff>0</xdr:rowOff>
    </xdr:from>
    <xdr:to>
      <xdr:col>16</xdr:col>
      <xdr:colOff>84506</xdr:colOff>
      <xdr:row>1302</xdr:row>
      <xdr:rowOff>170536</xdr:rowOff>
    </xdr:to>
    <xdr:pic>
      <xdr:nvPicPr>
        <xdr:cNvPr id="70" name="図 69">
          <a:extLst>
            <a:ext uri="{FF2B5EF4-FFF2-40B4-BE49-F238E27FC236}">
              <a16:creationId xmlns:a16="http://schemas.microsoft.com/office/drawing/2014/main" id="{247AC9AF-62D9-4818-B657-0AE0F890C692}"/>
            </a:ext>
          </a:extLst>
        </xdr:cNvPr>
        <xdr:cNvPicPr>
          <a:picLocks noChangeAspect="1"/>
        </xdr:cNvPicPr>
      </xdr:nvPicPr>
      <xdr:blipFill>
        <a:blip xmlns:r="http://schemas.openxmlformats.org/officeDocument/2006/relationships" r:embed="rId25"/>
        <a:stretch>
          <a:fillRect/>
        </a:stretch>
      </xdr:blipFill>
      <xdr:spPr>
        <a:xfrm>
          <a:off x="428625" y="282416250"/>
          <a:ext cx="9752381" cy="7314286"/>
        </a:xfrm>
        <a:prstGeom prst="rect">
          <a:avLst/>
        </a:prstGeom>
      </xdr:spPr>
    </xdr:pic>
    <xdr:clientData/>
  </xdr:twoCellAnchor>
  <xdr:twoCellAnchor editAs="oneCell">
    <xdr:from>
      <xdr:col>2</xdr:col>
      <xdr:colOff>0</xdr:colOff>
      <xdr:row>1238</xdr:row>
      <xdr:rowOff>0</xdr:rowOff>
    </xdr:from>
    <xdr:to>
      <xdr:col>16</xdr:col>
      <xdr:colOff>84506</xdr:colOff>
      <xdr:row>1268</xdr:row>
      <xdr:rowOff>170536</xdr:rowOff>
    </xdr:to>
    <xdr:pic>
      <xdr:nvPicPr>
        <xdr:cNvPr id="71" name="図 70">
          <a:extLst>
            <a:ext uri="{FF2B5EF4-FFF2-40B4-BE49-F238E27FC236}">
              <a16:creationId xmlns:a16="http://schemas.microsoft.com/office/drawing/2014/main" id="{FD1C138A-7770-4CAF-A0F9-EDFEBA38D5A1}"/>
            </a:ext>
          </a:extLst>
        </xdr:cNvPr>
        <xdr:cNvPicPr>
          <a:picLocks noChangeAspect="1"/>
        </xdr:cNvPicPr>
      </xdr:nvPicPr>
      <xdr:blipFill>
        <a:blip xmlns:r="http://schemas.openxmlformats.org/officeDocument/2006/relationships" r:embed="rId26"/>
        <a:stretch>
          <a:fillRect/>
        </a:stretch>
      </xdr:blipFill>
      <xdr:spPr>
        <a:xfrm>
          <a:off x="428625" y="274320000"/>
          <a:ext cx="9752381" cy="7314286"/>
        </a:xfrm>
        <a:prstGeom prst="rect">
          <a:avLst/>
        </a:prstGeom>
      </xdr:spPr>
    </xdr:pic>
    <xdr:clientData/>
  </xdr:twoCellAnchor>
  <xdr:twoCellAnchor editAs="oneCell">
    <xdr:from>
      <xdr:col>2</xdr:col>
      <xdr:colOff>0</xdr:colOff>
      <xdr:row>1306</xdr:row>
      <xdr:rowOff>0</xdr:rowOff>
    </xdr:from>
    <xdr:to>
      <xdr:col>16</xdr:col>
      <xdr:colOff>84506</xdr:colOff>
      <xdr:row>1336</xdr:row>
      <xdr:rowOff>170536</xdr:rowOff>
    </xdr:to>
    <xdr:pic>
      <xdr:nvPicPr>
        <xdr:cNvPr id="43" name="図 42">
          <a:extLst>
            <a:ext uri="{FF2B5EF4-FFF2-40B4-BE49-F238E27FC236}">
              <a16:creationId xmlns:a16="http://schemas.microsoft.com/office/drawing/2014/main" id="{186B6C4F-5E36-45FA-9550-69D2E992DFF7}"/>
            </a:ext>
          </a:extLst>
        </xdr:cNvPr>
        <xdr:cNvPicPr>
          <a:picLocks noChangeAspect="1"/>
        </xdr:cNvPicPr>
      </xdr:nvPicPr>
      <xdr:blipFill>
        <a:blip xmlns:r="http://schemas.openxmlformats.org/officeDocument/2006/relationships" r:embed="rId27"/>
        <a:stretch>
          <a:fillRect/>
        </a:stretch>
      </xdr:blipFill>
      <xdr:spPr>
        <a:xfrm>
          <a:off x="428625" y="290512500"/>
          <a:ext cx="9752381" cy="7314286"/>
        </a:xfrm>
        <a:prstGeom prst="rect">
          <a:avLst/>
        </a:prstGeom>
      </xdr:spPr>
    </xdr:pic>
    <xdr:clientData/>
  </xdr:twoCellAnchor>
  <xdr:twoCellAnchor editAs="oneCell">
    <xdr:from>
      <xdr:col>2</xdr:col>
      <xdr:colOff>0</xdr:colOff>
      <xdr:row>1340</xdr:row>
      <xdr:rowOff>0</xdr:rowOff>
    </xdr:from>
    <xdr:to>
      <xdr:col>16</xdr:col>
      <xdr:colOff>84506</xdr:colOff>
      <xdr:row>1370</xdr:row>
      <xdr:rowOff>170536</xdr:rowOff>
    </xdr:to>
    <xdr:pic>
      <xdr:nvPicPr>
        <xdr:cNvPr id="45" name="図 44">
          <a:extLst>
            <a:ext uri="{FF2B5EF4-FFF2-40B4-BE49-F238E27FC236}">
              <a16:creationId xmlns:a16="http://schemas.microsoft.com/office/drawing/2014/main" id="{F4C0A9C7-0CB2-443A-8E06-D8196BDA7644}"/>
            </a:ext>
          </a:extLst>
        </xdr:cNvPr>
        <xdr:cNvPicPr>
          <a:picLocks noChangeAspect="1"/>
        </xdr:cNvPicPr>
      </xdr:nvPicPr>
      <xdr:blipFill>
        <a:blip xmlns:r="http://schemas.openxmlformats.org/officeDocument/2006/relationships" r:embed="rId28"/>
        <a:stretch>
          <a:fillRect/>
        </a:stretch>
      </xdr:blipFill>
      <xdr:spPr>
        <a:xfrm>
          <a:off x="428625" y="298608750"/>
          <a:ext cx="9752381" cy="7314286"/>
        </a:xfrm>
        <a:prstGeom prst="rect">
          <a:avLst/>
        </a:prstGeom>
      </xdr:spPr>
    </xdr:pic>
    <xdr:clientData/>
  </xdr:twoCellAnchor>
  <xdr:twoCellAnchor editAs="oneCell">
    <xdr:from>
      <xdr:col>2</xdr:col>
      <xdr:colOff>0</xdr:colOff>
      <xdr:row>1374</xdr:row>
      <xdr:rowOff>0</xdr:rowOff>
    </xdr:from>
    <xdr:to>
      <xdr:col>16</xdr:col>
      <xdr:colOff>84506</xdr:colOff>
      <xdr:row>1404</xdr:row>
      <xdr:rowOff>170536</xdr:rowOff>
    </xdr:to>
    <xdr:pic>
      <xdr:nvPicPr>
        <xdr:cNvPr id="52" name="図 51">
          <a:extLst>
            <a:ext uri="{FF2B5EF4-FFF2-40B4-BE49-F238E27FC236}">
              <a16:creationId xmlns:a16="http://schemas.microsoft.com/office/drawing/2014/main" id="{C8735B6E-75E3-4CA1-ADED-ED280AD2F91F}"/>
            </a:ext>
          </a:extLst>
        </xdr:cNvPr>
        <xdr:cNvPicPr>
          <a:picLocks noChangeAspect="1"/>
        </xdr:cNvPicPr>
      </xdr:nvPicPr>
      <xdr:blipFill>
        <a:blip xmlns:r="http://schemas.openxmlformats.org/officeDocument/2006/relationships" r:embed="rId29"/>
        <a:stretch>
          <a:fillRect/>
        </a:stretch>
      </xdr:blipFill>
      <xdr:spPr>
        <a:xfrm>
          <a:off x="428625" y="306705000"/>
          <a:ext cx="9752381" cy="7314286"/>
        </a:xfrm>
        <a:prstGeom prst="rect">
          <a:avLst/>
        </a:prstGeom>
      </xdr:spPr>
    </xdr:pic>
    <xdr:clientData/>
  </xdr:twoCellAnchor>
  <xdr:twoCellAnchor editAs="oneCell">
    <xdr:from>
      <xdr:col>2</xdr:col>
      <xdr:colOff>0</xdr:colOff>
      <xdr:row>1506</xdr:row>
      <xdr:rowOff>0</xdr:rowOff>
    </xdr:from>
    <xdr:to>
      <xdr:col>16</xdr:col>
      <xdr:colOff>84506</xdr:colOff>
      <xdr:row>1536</xdr:row>
      <xdr:rowOff>170536</xdr:rowOff>
    </xdr:to>
    <xdr:pic>
      <xdr:nvPicPr>
        <xdr:cNvPr id="54" name="図 53">
          <a:extLst>
            <a:ext uri="{FF2B5EF4-FFF2-40B4-BE49-F238E27FC236}">
              <a16:creationId xmlns:a16="http://schemas.microsoft.com/office/drawing/2014/main" id="{F4CF81B9-F9A5-4DCC-8CD9-62FD9DEC8966}"/>
            </a:ext>
          </a:extLst>
        </xdr:cNvPr>
        <xdr:cNvPicPr>
          <a:picLocks noChangeAspect="1"/>
        </xdr:cNvPicPr>
      </xdr:nvPicPr>
      <xdr:blipFill>
        <a:blip xmlns:r="http://schemas.openxmlformats.org/officeDocument/2006/relationships" r:embed="rId30"/>
        <a:stretch>
          <a:fillRect/>
        </a:stretch>
      </xdr:blipFill>
      <xdr:spPr>
        <a:xfrm>
          <a:off x="428625" y="339013800"/>
          <a:ext cx="9752381" cy="7314286"/>
        </a:xfrm>
        <a:prstGeom prst="rect">
          <a:avLst/>
        </a:prstGeom>
      </xdr:spPr>
    </xdr:pic>
    <xdr:clientData/>
  </xdr:twoCellAnchor>
  <xdr:twoCellAnchor editAs="oneCell">
    <xdr:from>
      <xdr:col>2</xdr:col>
      <xdr:colOff>0</xdr:colOff>
      <xdr:row>1574</xdr:row>
      <xdr:rowOff>0</xdr:rowOff>
    </xdr:from>
    <xdr:to>
      <xdr:col>16</xdr:col>
      <xdr:colOff>84506</xdr:colOff>
      <xdr:row>1604</xdr:row>
      <xdr:rowOff>170536</xdr:rowOff>
    </xdr:to>
    <xdr:pic>
      <xdr:nvPicPr>
        <xdr:cNvPr id="55" name="図 54">
          <a:extLst>
            <a:ext uri="{FF2B5EF4-FFF2-40B4-BE49-F238E27FC236}">
              <a16:creationId xmlns:a16="http://schemas.microsoft.com/office/drawing/2014/main" id="{86319935-E96E-4EB7-9016-F866E65075C4}"/>
            </a:ext>
          </a:extLst>
        </xdr:cNvPr>
        <xdr:cNvPicPr>
          <a:picLocks noChangeAspect="1"/>
        </xdr:cNvPicPr>
      </xdr:nvPicPr>
      <xdr:blipFill>
        <a:blip xmlns:r="http://schemas.openxmlformats.org/officeDocument/2006/relationships" r:embed="rId31"/>
        <a:stretch>
          <a:fillRect/>
        </a:stretch>
      </xdr:blipFill>
      <xdr:spPr>
        <a:xfrm>
          <a:off x="428625" y="355206300"/>
          <a:ext cx="9752381" cy="7314286"/>
        </a:xfrm>
        <a:prstGeom prst="rect">
          <a:avLst/>
        </a:prstGeom>
      </xdr:spPr>
    </xdr:pic>
    <xdr:clientData/>
  </xdr:twoCellAnchor>
  <xdr:twoCellAnchor editAs="oneCell">
    <xdr:from>
      <xdr:col>2</xdr:col>
      <xdr:colOff>0</xdr:colOff>
      <xdr:row>1608</xdr:row>
      <xdr:rowOff>0</xdr:rowOff>
    </xdr:from>
    <xdr:to>
      <xdr:col>16</xdr:col>
      <xdr:colOff>84506</xdr:colOff>
      <xdr:row>1638</xdr:row>
      <xdr:rowOff>170536</xdr:rowOff>
    </xdr:to>
    <xdr:pic>
      <xdr:nvPicPr>
        <xdr:cNvPr id="57" name="図 56">
          <a:extLst>
            <a:ext uri="{FF2B5EF4-FFF2-40B4-BE49-F238E27FC236}">
              <a16:creationId xmlns:a16="http://schemas.microsoft.com/office/drawing/2014/main" id="{5A07CADE-5380-4E80-8D9E-DC1E44AA2641}"/>
            </a:ext>
          </a:extLst>
        </xdr:cNvPr>
        <xdr:cNvPicPr>
          <a:picLocks noChangeAspect="1"/>
        </xdr:cNvPicPr>
      </xdr:nvPicPr>
      <xdr:blipFill>
        <a:blip xmlns:r="http://schemas.openxmlformats.org/officeDocument/2006/relationships" r:embed="rId32"/>
        <a:stretch>
          <a:fillRect/>
        </a:stretch>
      </xdr:blipFill>
      <xdr:spPr>
        <a:xfrm>
          <a:off x="428625" y="363302550"/>
          <a:ext cx="9752381" cy="7314286"/>
        </a:xfrm>
        <a:prstGeom prst="rect">
          <a:avLst/>
        </a:prstGeom>
      </xdr:spPr>
    </xdr:pic>
    <xdr:clientData/>
  </xdr:twoCellAnchor>
  <xdr:twoCellAnchor editAs="oneCell">
    <xdr:from>
      <xdr:col>2</xdr:col>
      <xdr:colOff>0</xdr:colOff>
      <xdr:row>1642</xdr:row>
      <xdr:rowOff>0</xdr:rowOff>
    </xdr:from>
    <xdr:to>
      <xdr:col>16</xdr:col>
      <xdr:colOff>84506</xdr:colOff>
      <xdr:row>1672</xdr:row>
      <xdr:rowOff>170536</xdr:rowOff>
    </xdr:to>
    <xdr:pic>
      <xdr:nvPicPr>
        <xdr:cNvPr id="59" name="図 58">
          <a:extLst>
            <a:ext uri="{FF2B5EF4-FFF2-40B4-BE49-F238E27FC236}">
              <a16:creationId xmlns:a16="http://schemas.microsoft.com/office/drawing/2014/main" id="{A357F94D-F908-498D-99B0-7108BBC5D144}"/>
            </a:ext>
          </a:extLst>
        </xdr:cNvPr>
        <xdr:cNvPicPr>
          <a:picLocks noChangeAspect="1"/>
        </xdr:cNvPicPr>
      </xdr:nvPicPr>
      <xdr:blipFill>
        <a:blip xmlns:r="http://schemas.openxmlformats.org/officeDocument/2006/relationships" r:embed="rId33"/>
        <a:stretch>
          <a:fillRect/>
        </a:stretch>
      </xdr:blipFill>
      <xdr:spPr>
        <a:xfrm>
          <a:off x="428625" y="371398800"/>
          <a:ext cx="9752381" cy="7314286"/>
        </a:xfrm>
        <a:prstGeom prst="rect">
          <a:avLst/>
        </a:prstGeom>
      </xdr:spPr>
    </xdr:pic>
    <xdr:clientData/>
  </xdr:twoCellAnchor>
  <xdr:twoCellAnchor editAs="oneCell">
    <xdr:from>
      <xdr:col>2</xdr:col>
      <xdr:colOff>0</xdr:colOff>
      <xdr:row>1676</xdr:row>
      <xdr:rowOff>0</xdr:rowOff>
    </xdr:from>
    <xdr:to>
      <xdr:col>16</xdr:col>
      <xdr:colOff>84506</xdr:colOff>
      <xdr:row>1706</xdr:row>
      <xdr:rowOff>170536</xdr:rowOff>
    </xdr:to>
    <xdr:pic>
      <xdr:nvPicPr>
        <xdr:cNvPr id="61" name="図 60">
          <a:extLst>
            <a:ext uri="{FF2B5EF4-FFF2-40B4-BE49-F238E27FC236}">
              <a16:creationId xmlns:a16="http://schemas.microsoft.com/office/drawing/2014/main" id="{AB22E29F-04C8-4D5E-8763-3881DFAB310C}"/>
            </a:ext>
          </a:extLst>
        </xdr:cNvPr>
        <xdr:cNvPicPr>
          <a:picLocks noChangeAspect="1"/>
        </xdr:cNvPicPr>
      </xdr:nvPicPr>
      <xdr:blipFill>
        <a:blip xmlns:r="http://schemas.openxmlformats.org/officeDocument/2006/relationships" r:embed="rId34"/>
        <a:stretch>
          <a:fillRect/>
        </a:stretch>
      </xdr:blipFill>
      <xdr:spPr>
        <a:xfrm>
          <a:off x="428625" y="379495050"/>
          <a:ext cx="9752381" cy="7314286"/>
        </a:xfrm>
        <a:prstGeom prst="rect">
          <a:avLst/>
        </a:prstGeom>
      </xdr:spPr>
    </xdr:pic>
    <xdr:clientData/>
  </xdr:twoCellAnchor>
  <xdr:twoCellAnchor editAs="oneCell">
    <xdr:from>
      <xdr:col>2</xdr:col>
      <xdr:colOff>0</xdr:colOff>
      <xdr:row>1710</xdr:row>
      <xdr:rowOff>0</xdr:rowOff>
    </xdr:from>
    <xdr:to>
      <xdr:col>16</xdr:col>
      <xdr:colOff>84506</xdr:colOff>
      <xdr:row>1740</xdr:row>
      <xdr:rowOff>170536</xdr:rowOff>
    </xdr:to>
    <xdr:pic>
      <xdr:nvPicPr>
        <xdr:cNvPr id="64" name="図 63">
          <a:extLst>
            <a:ext uri="{FF2B5EF4-FFF2-40B4-BE49-F238E27FC236}">
              <a16:creationId xmlns:a16="http://schemas.microsoft.com/office/drawing/2014/main" id="{FC4C7113-2AD8-478C-909A-065EC0920CFE}"/>
            </a:ext>
          </a:extLst>
        </xdr:cNvPr>
        <xdr:cNvPicPr>
          <a:picLocks noChangeAspect="1"/>
        </xdr:cNvPicPr>
      </xdr:nvPicPr>
      <xdr:blipFill>
        <a:blip xmlns:r="http://schemas.openxmlformats.org/officeDocument/2006/relationships" r:embed="rId35"/>
        <a:stretch>
          <a:fillRect/>
        </a:stretch>
      </xdr:blipFill>
      <xdr:spPr>
        <a:xfrm>
          <a:off x="428625" y="387591300"/>
          <a:ext cx="9752381" cy="7314286"/>
        </a:xfrm>
        <a:prstGeom prst="rect">
          <a:avLst/>
        </a:prstGeom>
      </xdr:spPr>
    </xdr:pic>
    <xdr:clientData/>
  </xdr:twoCellAnchor>
  <xdr:twoCellAnchor editAs="oneCell">
    <xdr:from>
      <xdr:col>2</xdr:col>
      <xdr:colOff>0</xdr:colOff>
      <xdr:row>1744</xdr:row>
      <xdr:rowOff>0</xdr:rowOff>
    </xdr:from>
    <xdr:to>
      <xdr:col>16</xdr:col>
      <xdr:colOff>84506</xdr:colOff>
      <xdr:row>1774</xdr:row>
      <xdr:rowOff>170536</xdr:rowOff>
    </xdr:to>
    <xdr:pic>
      <xdr:nvPicPr>
        <xdr:cNvPr id="66" name="図 65">
          <a:extLst>
            <a:ext uri="{FF2B5EF4-FFF2-40B4-BE49-F238E27FC236}">
              <a16:creationId xmlns:a16="http://schemas.microsoft.com/office/drawing/2014/main" id="{7C294FC3-DB93-4118-BE40-18E2BC8C5A7E}"/>
            </a:ext>
          </a:extLst>
        </xdr:cNvPr>
        <xdr:cNvPicPr>
          <a:picLocks noChangeAspect="1"/>
        </xdr:cNvPicPr>
      </xdr:nvPicPr>
      <xdr:blipFill>
        <a:blip xmlns:r="http://schemas.openxmlformats.org/officeDocument/2006/relationships" r:embed="rId36"/>
        <a:stretch>
          <a:fillRect/>
        </a:stretch>
      </xdr:blipFill>
      <xdr:spPr>
        <a:xfrm>
          <a:off x="428625" y="395687550"/>
          <a:ext cx="9752381" cy="7314286"/>
        </a:xfrm>
        <a:prstGeom prst="rect">
          <a:avLst/>
        </a:prstGeom>
      </xdr:spPr>
    </xdr:pic>
    <xdr:clientData/>
  </xdr:twoCellAnchor>
  <xdr:twoCellAnchor editAs="oneCell">
    <xdr:from>
      <xdr:col>2</xdr:col>
      <xdr:colOff>0</xdr:colOff>
      <xdr:row>1778</xdr:row>
      <xdr:rowOff>0</xdr:rowOff>
    </xdr:from>
    <xdr:to>
      <xdr:col>16</xdr:col>
      <xdr:colOff>84506</xdr:colOff>
      <xdr:row>1808</xdr:row>
      <xdr:rowOff>170536</xdr:rowOff>
    </xdr:to>
    <xdr:pic>
      <xdr:nvPicPr>
        <xdr:cNvPr id="67" name="図 66">
          <a:extLst>
            <a:ext uri="{FF2B5EF4-FFF2-40B4-BE49-F238E27FC236}">
              <a16:creationId xmlns:a16="http://schemas.microsoft.com/office/drawing/2014/main" id="{70F783A1-2264-4355-BECC-19B5DE2C28E0}"/>
            </a:ext>
          </a:extLst>
        </xdr:cNvPr>
        <xdr:cNvPicPr>
          <a:picLocks noChangeAspect="1"/>
        </xdr:cNvPicPr>
      </xdr:nvPicPr>
      <xdr:blipFill>
        <a:blip xmlns:r="http://schemas.openxmlformats.org/officeDocument/2006/relationships" r:embed="rId37"/>
        <a:stretch>
          <a:fillRect/>
        </a:stretch>
      </xdr:blipFill>
      <xdr:spPr>
        <a:xfrm>
          <a:off x="428625" y="403783800"/>
          <a:ext cx="9752381" cy="7314286"/>
        </a:xfrm>
        <a:prstGeom prst="rect">
          <a:avLst/>
        </a:prstGeom>
      </xdr:spPr>
    </xdr:pic>
    <xdr:clientData/>
  </xdr:twoCellAnchor>
  <xdr:twoCellAnchor editAs="oneCell">
    <xdr:from>
      <xdr:col>2</xdr:col>
      <xdr:colOff>0</xdr:colOff>
      <xdr:row>1812</xdr:row>
      <xdr:rowOff>0</xdr:rowOff>
    </xdr:from>
    <xdr:to>
      <xdr:col>16</xdr:col>
      <xdr:colOff>84506</xdr:colOff>
      <xdr:row>1842</xdr:row>
      <xdr:rowOff>170536</xdr:rowOff>
    </xdr:to>
    <xdr:pic>
      <xdr:nvPicPr>
        <xdr:cNvPr id="72" name="図 71">
          <a:extLst>
            <a:ext uri="{FF2B5EF4-FFF2-40B4-BE49-F238E27FC236}">
              <a16:creationId xmlns:a16="http://schemas.microsoft.com/office/drawing/2014/main" id="{D687AEE7-5AA6-4337-99DE-7334DEA52A5E}"/>
            </a:ext>
          </a:extLst>
        </xdr:cNvPr>
        <xdr:cNvPicPr>
          <a:picLocks noChangeAspect="1"/>
        </xdr:cNvPicPr>
      </xdr:nvPicPr>
      <xdr:blipFill>
        <a:blip xmlns:r="http://schemas.openxmlformats.org/officeDocument/2006/relationships" r:embed="rId38"/>
        <a:stretch>
          <a:fillRect/>
        </a:stretch>
      </xdr:blipFill>
      <xdr:spPr>
        <a:xfrm>
          <a:off x="428625" y="411880050"/>
          <a:ext cx="9752381" cy="7314286"/>
        </a:xfrm>
        <a:prstGeom prst="rect">
          <a:avLst/>
        </a:prstGeom>
      </xdr:spPr>
    </xdr:pic>
    <xdr:clientData/>
  </xdr:twoCellAnchor>
  <xdr:twoCellAnchor editAs="oneCell">
    <xdr:from>
      <xdr:col>2</xdr:col>
      <xdr:colOff>0</xdr:colOff>
      <xdr:row>1846</xdr:row>
      <xdr:rowOff>0</xdr:rowOff>
    </xdr:from>
    <xdr:to>
      <xdr:col>16</xdr:col>
      <xdr:colOff>84506</xdr:colOff>
      <xdr:row>1876</xdr:row>
      <xdr:rowOff>170536</xdr:rowOff>
    </xdr:to>
    <xdr:pic>
      <xdr:nvPicPr>
        <xdr:cNvPr id="73" name="図 72">
          <a:extLst>
            <a:ext uri="{FF2B5EF4-FFF2-40B4-BE49-F238E27FC236}">
              <a16:creationId xmlns:a16="http://schemas.microsoft.com/office/drawing/2014/main" id="{ECFE0864-9D51-482C-8B0F-094F202FBCD2}"/>
            </a:ext>
          </a:extLst>
        </xdr:cNvPr>
        <xdr:cNvPicPr>
          <a:picLocks noChangeAspect="1"/>
        </xdr:cNvPicPr>
      </xdr:nvPicPr>
      <xdr:blipFill>
        <a:blip xmlns:r="http://schemas.openxmlformats.org/officeDocument/2006/relationships" r:embed="rId39"/>
        <a:stretch>
          <a:fillRect/>
        </a:stretch>
      </xdr:blipFill>
      <xdr:spPr>
        <a:xfrm>
          <a:off x="428625" y="419976300"/>
          <a:ext cx="9752381" cy="7314286"/>
        </a:xfrm>
        <a:prstGeom prst="rect">
          <a:avLst/>
        </a:prstGeom>
      </xdr:spPr>
    </xdr:pic>
    <xdr:clientData/>
  </xdr:twoCellAnchor>
  <xdr:twoCellAnchor editAs="oneCell">
    <xdr:from>
      <xdr:col>2</xdr:col>
      <xdr:colOff>0</xdr:colOff>
      <xdr:row>1880</xdr:row>
      <xdr:rowOff>0</xdr:rowOff>
    </xdr:from>
    <xdr:to>
      <xdr:col>16</xdr:col>
      <xdr:colOff>84506</xdr:colOff>
      <xdr:row>1910</xdr:row>
      <xdr:rowOff>170536</xdr:rowOff>
    </xdr:to>
    <xdr:pic>
      <xdr:nvPicPr>
        <xdr:cNvPr id="74" name="図 73">
          <a:extLst>
            <a:ext uri="{FF2B5EF4-FFF2-40B4-BE49-F238E27FC236}">
              <a16:creationId xmlns:a16="http://schemas.microsoft.com/office/drawing/2014/main" id="{C90CE6AE-5D02-4083-B346-AE0E3C8AB4FB}"/>
            </a:ext>
          </a:extLst>
        </xdr:cNvPr>
        <xdr:cNvPicPr>
          <a:picLocks noChangeAspect="1"/>
        </xdr:cNvPicPr>
      </xdr:nvPicPr>
      <xdr:blipFill>
        <a:blip xmlns:r="http://schemas.openxmlformats.org/officeDocument/2006/relationships" r:embed="rId40"/>
        <a:stretch>
          <a:fillRect/>
        </a:stretch>
      </xdr:blipFill>
      <xdr:spPr>
        <a:xfrm>
          <a:off x="428625" y="428072550"/>
          <a:ext cx="9752381" cy="7314286"/>
        </a:xfrm>
        <a:prstGeom prst="rect">
          <a:avLst/>
        </a:prstGeom>
      </xdr:spPr>
    </xdr:pic>
    <xdr:clientData/>
  </xdr:twoCellAnchor>
  <xdr:twoCellAnchor editAs="oneCell">
    <xdr:from>
      <xdr:col>2</xdr:col>
      <xdr:colOff>0</xdr:colOff>
      <xdr:row>1914</xdr:row>
      <xdr:rowOff>0</xdr:rowOff>
    </xdr:from>
    <xdr:to>
      <xdr:col>16</xdr:col>
      <xdr:colOff>84506</xdr:colOff>
      <xdr:row>1944</xdr:row>
      <xdr:rowOff>170536</xdr:rowOff>
    </xdr:to>
    <xdr:pic>
      <xdr:nvPicPr>
        <xdr:cNvPr id="76" name="図 75">
          <a:extLst>
            <a:ext uri="{FF2B5EF4-FFF2-40B4-BE49-F238E27FC236}">
              <a16:creationId xmlns:a16="http://schemas.microsoft.com/office/drawing/2014/main" id="{723ECD5C-463E-4305-8546-3F80AE332BD9}"/>
            </a:ext>
          </a:extLst>
        </xdr:cNvPr>
        <xdr:cNvPicPr>
          <a:picLocks noChangeAspect="1"/>
        </xdr:cNvPicPr>
      </xdr:nvPicPr>
      <xdr:blipFill>
        <a:blip xmlns:r="http://schemas.openxmlformats.org/officeDocument/2006/relationships" r:embed="rId41"/>
        <a:stretch>
          <a:fillRect/>
        </a:stretch>
      </xdr:blipFill>
      <xdr:spPr>
        <a:xfrm>
          <a:off x="428625" y="436168800"/>
          <a:ext cx="9752381" cy="7314286"/>
        </a:xfrm>
        <a:prstGeom prst="rect">
          <a:avLst/>
        </a:prstGeom>
      </xdr:spPr>
    </xdr:pic>
    <xdr:clientData/>
  </xdr:twoCellAnchor>
  <xdr:twoCellAnchor editAs="oneCell">
    <xdr:from>
      <xdr:col>2</xdr:col>
      <xdr:colOff>0</xdr:colOff>
      <xdr:row>1948</xdr:row>
      <xdr:rowOff>0</xdr:rowOff>
    </xdr:from>
    <xdr:to>
      <xdr:col>16</xdr:col>
      <xdr:colOff>84506</xdr:colOff>
      <xdr:row>1978</xdr:row>
      <xdr:rowOff>170536</xdr:rowOff>
    </xdr:to>
    <xdr:pic>
      <xdr:nvPicPr>
        <xdr:cNvPr id="77" name="図 76">
          <a:extLst>
            <a:ext uri="{FF2B5EF4-FFF2-40B4-BE49-F238E27FC236}">
              <a16:creationId xmlns:a16="http://schemas.microsoft.com/office/drawing/2014/main" id="{9E046489-08DE-45D2-BED0-23048EA26493}"/>
            </a:ext>
          </a:extLst>
        </xdr:cNvPr>
        <xdr:cNvPicPr>
          <a:picLocks noChangeAspect="1"/>
        </xdr:cNvPicPr>
      </xdr:nvPicPr>
      <xdr:blipFill>
        <a:blip xmlns:r="http://schemas.openxmlformats.org/officeDocument/2006/relationships" r:embed="rId42"/>
        <a:stretch>
          <a:fillRect/>
        </a:stretch>
      </xdr:blipFill>
      <xdr:spPr>
        <a:xfrm>
          <a:off x="428625" y="444265050"/>
          <a:ext cx="9752381" cy="7314286"/>
        </a:xfrm>
        <a:prstGeom prst="rect">
          <a:avLst/>
        </a:prstGeom>
      </xdr:spPr>
    </xdr:pic>
    <xdr:clientData/>
  </xdr:twoCellAnchor>
  <xdr:twoCellAnchor editAs="oneCell">
    <xdr:from>
      <xdr:col>2</xdr:col>
      <xdr:colOff>0</xdr:colOff>
      <xdr:row>1982</xdr:row>
      <xdr:rowOff>0</xdr:rowOff>
    </xdr:from>
    <xdr:to>
      <xdr:col>16</xdr:col>
      <xdr:colOff>84506</xdr:colOff>
      <xdr:row>2012</xdr:row>
      <xdr:rowOff>170536</xdr:rowOff>
    </xdr:to>
    <xdr:pic>
      <xdr:nvPicPr>
        <xdr:cNvPr id="79" name="図 78">
          <a:extLst>
            <a:ext uri="{FF2B5EF4-FFF2-40B4-BE49-F238E27FC236}">
              <a16:creationId xmlns:a16="http://schemas.microsoft.com/office/drawing/2014/main" id="{049D1E15-18BA-4B86-AC07-0C686AB32B1A}"/>
            </a:ext>
          </a:extLst>
        </xdr:cNvPr>
        <xdr:cNvPicPr>
          <a:picLocks noChangeAspect="1"/>
        </xdr:cNvPicPr>
      </xdr:nvPicPr>
      <xdr:blipFill>
        <a:blip xmlns:r="http://schemas.openxmlformats.org/officeDocument/2006/relationships" r:embed="rId43"/>
        <a:stretch>
          <a:fillRect/>
        </a:stretch>
      </xdr:blipFill>
      <xdr:spPr>
        <a:xfrm>
          <a:off x="428625" y="452361300"/>
          <a:ext cx="9752381" cy="7314286"/>
        </a:xfrm>
        <a:prstGeom prst="rect">
          <a:avLst/>
        </a:prstGeom>
      </xdr:spPr>
    </xdr:pic>
    <xdr:clientData/>
  </xdr:twoCellAnchor>
  <xdr:twoCellAnchor editAs="oneCell">
    <xdr:from>
      <xdr:col>2</xdr:col>
      <xdr:colOff>0</xdr:colOff>
      <xdr:row>2016</xdr:row>
      <xdr:rowOff>0</xdr:rowOff>
    </xdr:from>
    <xdr:to>
      <xdr:col>16</xdr:col>
      <xdr:colOff>84506</xdr:colOff>
      <xdr:row>2046</xdr:row>
      <xdr:rowOff>170536</xdr:rowOff>
    </xdr:to>
    <xdr:pic>
      <xdr:nvPicPr>
        <xdr:cNvPr id="80" name="図 79">
          <a:extLst>
            <a:ext uri="{FF2B5EF4-FFF2-40B4-BE49-F238E27FC236}">
              <a16:creationId xmlns:a16="http://schemas.microsoft.com/office/drawing/2014/main" id="{1B65ACDC-855D-4662-8C1D-A87CA47CAC94}"/>
            </a:ext>
          </a:extLst>
        </xdr:cNvPr>
        <xdr:cNvPicPr>
          <a:picLocks noChangeAspect="1"/>
        </xdr:cNvPicPr>
      </xdr:nvPicPr>
      <xdr:blipFill>
        <a:blip xmlns:r="http://schemas.openxmlformats.org/officeDocument/2006/relationships" r:embed="rId44"/>
        <a:stretch>
          <a:fillRect/>
        </a:stretch>
      </xdr:blipFill>
      <xdr:spPr>
        <a:xfrm>
          <a:off x="428625" y="460457550"/>
          <a:ext cx="9752381" cy="7314286"/>
        </a:xfrm>
        <a:prstGeom prst="rect">
          <a:avLst/>
        </a:prstGeom>
      </xdr:spPr>
    </xdr:pic>
    <xdr:clientData/>
  </xdr:twoCellAnchor>
  <xdr:twoCellAnchor editAs="oneCell">
    <xdr:from>
      <xdr:col>2</xdr:col>
      <xdr:colOff>0</xdr:colOff>
      <xdr:row>2050</xdr:row>
      <xdr:rowOff>0</xdr:rowOff>
    </xdr:from>
    <xdr:to>
      <xdr:col>16</xdr:col>
      <xdr:colOff>84506</xdr:colOff>
      <xdr:row>2080</xdr:row>
      <xdr:rowOff>170536</xdr:rowOff>
    </xdr:to>
    <xdr:pic>
      <xdr:nvPicPr>
        <xdr:cNvPr id="83" name="図 82">
          <a:extLst>
            <a:ext uri="{FF2B5EF4-FFF2-40B4-BE49-F238E27FC236}">
              <a16:creationId xmlns:a16="http://schemas.microsoft.com/office/drawing/2014/main" id="{A6F009F3-9112-4EBF-9499-91D6BB8A9B43}"/>
            </a:ext>
          </a:extLst>
        </xdr:cNvPr>
        <xdr:cNvPicPr>
          <a:picLocks noChangeAspect="1"/>
        </xdr:cNvPicPr>
      </xdr:nvPicPr>
      <xdr:blipFill>
        <a:blip xmlns:r="http://schemas.openxmlformats.org/officeDocument/2006/relationships" r:embed="rId45"/>
        <a:stretch>
          <a:fillRect/>
        </a:stretch>
      </xdr:blipFill>
      <xdr:spPr>
        <a:xfrm>
          <a:off x="428625" y="468553800"/>
          <a:ext cx="9752381" cy="7314286"/>
        </a:xfrm>
        <a:prstGeom prst="rect">
          <a:avLst/>
        </a:prstGeom>
      </xdr:spPr>
    </xdr:pic>
    <xdr:clientData/>
  </xdr:twoCellAnchor>
  <xdr:twoCellAnchor editAs="oneCell">
    <xdr:from>
      <xdr:col>2</xdr:col>
      <xdr:colOff>0</xdr:colOff>
      <xdr:row>2084</xdr:row>
      <xdr:rowOff>0</xdr:rowOff>
    </xdr:from>
    <xdr:to>
      <xdr:col>16</xdr:col>
      <xdr:colOff>84506</xdr:colOff>
      <xdr:row>2114</xdr:row>
      <xdr:rowOff>170536</xdr:rowOff>
    </xdr:to>
    <xdr:pic>
      <xdr:nvPicPr>
        <xdr:cNvPr id="85" name="図 84">
          <a:extLst>
            <a:ext uri="{FF2B5EF4-FFF2-40B4-BE49-F238E27FC236}">
              <a16:creationId xmlns:a16="http://schemas.microsoft.com/office/drawing/2014/main" id="{B3A738CE-B47E-4B93-83FB-69955734F60F}"/>
            </a:ext>
          </a:extLst>
        </xdr:cNvPr>
        <xdr:cNvPicPr>
          <a:picLocks noChangeAspect="1"/>
        </xdr:cNvPicPr>
      </xdr:nvPicPr>
      <xdr:blipFill>
        <a:blip xmlns:r="http://schemas.openxmlformats.org/officeDocument/2006/relationships" r:embed="rId46"/>
        <a:stretch>
          <a:fillRect/>
        </a:stretch>
      </xdr:blipFill>
      <xdr:spPr>
        <a:xfrm>
          <a:off x="428625" y="476650050"/>
          <a:ext cx="9752381" cy="7314286"/>
        </a:xfrm>
        <a:prstGeom prst="rect">
          <a:avLst/>
        </a:prstGeom>
      </xdr:spPr>
    </xdr:pic>
    <xdr:clientData/>
  </xdr:twoCellAnchor>
  <xdr:twoCellAnchor editAs="oneCell">
    <xdr:from>
      <xdr:col>2</xdr:col>
      <xdr:colOff>0</xdr:colOff>
      <xdr:row>2118</xdr:row>
      <xdr:rowOff>0</xdr:rowOff>
    </xdr:from>
    <xdr:to>
      <xdr:col>16</xdr:col>
      <xdr:colOff>84506</xdr:colOff>
      <xdr:row>2148</xdr:row>
      <xdr:rowOff>170536</xdr:rowOff>
    </xdr:to>
    <xdr:pic>
      <xdr:nvPicPr>
        <xdr:cNvPr id="87" name="図 86">
          <a:extLst>
            <a:ext uri="{FF2B5EF4-FFF2-40B4-BE49-F238E27FC236}">
              <a16:creationId xmlns:a16="http://schemas.microsoft.com/office/drawing/2014/main" id="{A253AD87-BF43-42A7-B3EA-6320CF489BFB}"/>
            </a:ext>
          </a:extLst>
        </xdr:cNvPr>
        <xdr:cNvPicPr>
          <a:picLocks noChangeAspect="1"/>
        </xdr:cNvPicPr>
      </xdr:nvPicPr>
      <xdr:blipFill>
        <a:blip xmlns:r="http://schemas.openxmlformats.org/officeDocument/2006/relationships" r:embed="rId47"/>
        <a:stretch>
          <a:fillRect/>
        </a:stretch>
      </xdr:blipFill>
      <xdr:spPr>
        <a:xfrm>
          <a:off x="428625" y="484746300"/>
          <a:ext cx="9752381" cy="7314286"/>
        </a:xfrm>
        <a:prstGeom prst="rect">
          <a:avLst/>
        </a:prstGeom>
      </xdr:spPr>
    </xdr:pic>
    <xdr:clientData/>
  </xdr:twoCellAnchor>
  <xdr:twoCellAnchor editAs="oneCell">
    <xdr:from>
      <xdr:col>2</xdr:col>
      <xdr:colOff>0</xdr:colOff>
      <xdr:row>2152</xdr:row>
      <xdr:rowOff>0</xdr:rowOff>
    </xdr:from>
    <xdr:to>
      <xdr:col>16</xdr:col>
      <xdr:colOff>84506</xdr:colOff>
      <xdr:row>2182</xdr:row>
      <xdr:rowOff>170536</xdr:rowOff>
    </xdr:to>
    <xdr:pic>
      <xdr:nvPicPr>
        <xdr:cNvPr id="88" name="図 87">
          <a:extLst>
            <a:ext uri="{FF2B5EF4-FFF2-40B4-BE49-F238E27FC236}">
              <a16:creationId xmlns:a16="http://schemas.microsoft.com/office/drawing/2014/main" id="{E6E9C928-2AB3-4DFC-9D62-66E92442C5D4}"/>
            </a:ext>
          </a:extLst>
        </xdr:cNvPr>
        <xdr:cNvPicPr>
          <a:picLocks noChangeAspect="1"/>
        </xdr:cNvPicPr>
      </xdr:nvPicPr>
      <xdr:blipFill>
        <a:blip xmlns:r="http://schemas.openxmlformats.org/officeDocument/2006/relationships" r:embed="rId48"/>
        <a:stretch>
          <a:fillRect/>
        </a:stretch>
      </xdr:blipFill>
      <xdr:spPr>
        <a:xfrm>
          <a:off x="428625" y="492842550"/>
          <a:ext cx="9752381" cy="7314286"/>
        </a:xfrm>
        <a:prstGeom prst="rect">
          <a:avLst/>
        </a:prstGeom>
      </xdr:spPr>
    </xdr:pic>
    <xdr:clientData/>
  </xdr:twoCellAnchor>
  <xdr:twoCellAnchor editAs="oneCell">
    <xdr:from>
      <xdr:col>2</xdr:col>
      <xdr:colOff>0</xdr:colOff>
      <xdr:row>2186</xdr:row>
      <xdr:rowOff>0</xdr:rowOff>
    </xdr:from>
    <xdr:to>
      <xdr:col>16</xdr:col>
      <xdr:colOff>84506</xdr:colOff>
      <xdr:row>2216</xdr:row>
      <xdr:rowOff>170536</xdr:rowOff>
    </xdr:to>
    <xdr:pic>
      <xdr:nvPicPr>
        <xdr:cNvPr id="91" name="図 90">
          <a:extLst>
            <a:ext uri="{FF2B5EF4-FFF2-40B4-BE49-F238E27FC236}">
              <a16:creationId xmlns:a16="http://schemas.microsoft.com/office/drawing/2014/main" id="{05AC7922-A7B8-4AC6-A44D-55C2E5EBB188}"/>
            </a:ext>
          </a:extLst>
        </xdr:cNvPr>
        <xdr:cNvPicPr>
          <a:picLocks noChangeAspect="1"/>
        </xdr:cNvPicPr>
      </xdr:nvPicPr>
      <xdr:blipFill>
        <a:blip xmlns:r="http://schemas.openxmlformats.org/officeDocument/2006/relationships" r:embed="rId49"/>
        <a:stretch>
          <a:fillRect/>
        </a:stretch>
      </xdr:blipFill>
      <xdr:spPr>
        <a:xfrm>
          <a:off x="428625" y="500938800"/>
          <a:ext cx="9752381" cy="7314286"/>
        </a:xfrm>
        <a:prstGeom prst="rect">
          <a:avLst/>
        </a:prstGeom>
      </xdr:spPr>
    </xdr:pic>
    <xdr:clientData/>
  </xdr:twoCellAnchor>
  <xdr:twoCellAnchor editAs="oneCell">
    <xdr:from>
      <xdr:col>2</xdr:col>
      <xdr:colOff>0</xdr:colOff>
      <xdr:row>2220</xdr:row>
      <xdr:rowOff>0</xdr:rowOff>
    </xdr:from>
    <xdr:to>
      <xdr:col>16</xdr:col>
      <xdr:colOff>84506</xdr:colOff>
      <xdr:row>2250</xdr:row>
      <xdr:rowOff>170536</xdr:rowOff>
    </xdr:to>
    <xdr:pic>
      <xdr:nvPicPr>
        <xdr:cNvPr id="93" name="図 92">
          <a:extLst>
            <a:ext uri="{FF2B5EF4-FFF2-40B4-BE49-F238E27FC236}">
              <a16:creationId xmlns:a16="http://schemas.microsoft.com/office/drawing/2014/main" id="{C1E75E72-0FCB-4AA4-BB1A-C5E22E8CE304}"/>
            </a:ext>
          </a:extLst>
        </xdr:cNvPr>
        <xdr:cNvPicPr>
          <a:picLocks noChangeAspect="1"/>
        </xdr:cNvPicPr>
      </xdr:nvPicPr>
      <xdr:blipFill>
        <a:blip xmlns:r="http://schemas.openxmlformats.org/officeDocument/2006/relationships" r:embed="rId50"/>
        <a:stretch>
          <a:fillRect/>
        </a:stretch>
      </xdr:blipFill>
      <xdr:spPr>
        <a:xfrm>
          <a:off x="428625" y="509035050"/>
          <a:ext cx="9752381" cy="7314286"/>
        </a:xfrm>
        <a:prstGeom prst="rect">
          <a:avLst/>
        </a:prstGeom>
      </xdr:spPr>
    </xdr:pic>
    <xdr:clientData/>
  </xdr:twoCellAnchor>
  <xdr:twoCellAnchor editAs="oneCell">
    <xdr:from>
      <xdr:col>2</xdr:col>
      <xdr:colOff>0</xdr:colOff>
      <xdr:row>2254</xdr:row>
      <xdr:rowOff>0</xdr:rowOff>
    </xdr:from>
    <xdr:to>
      <xdr:col>16</xdr:col>
      <xdr:colOff>84506</xdr:colOff>
      <xdr:row>2284</xdr:row>
      <xdr:rowOff>170536</xdr:rowOff>
    </xdr:to>
    <xdr:pic>
      <xdr:nvPicPr>
        <xdr:cNvPr id="94" name="図 93">
          <a:extLst>
            <a:ext uri="{FF2B5EF4-FFF2-40B4-BE49-F238E27FC236}">
              <a16:creationId xmlns:a16="http://schemas.microsoft.com/office/drawing/2014/main" id="{02905CC9-2775-4D80-8518-98017C5E0CFE}"/>
            </a:ext>
          </a:extLst>
        </xdr:cNvPr>
        <xdr:cNvPicPr>
          <a:picLocks noChangeAspect="1"/>
        </xdr:cNvPicPr>
      </xdr:nvPicPr>
      <xdr:blipFill>
        <a:blip xmlns:r="http://schemas.openxmlformats.org/officeDocument/2006/relationships" r:embed="rId51"/>
        <a:stretch>
          <a:fillRect/>
        </a:stretch>
      </xdr:blipFill>
      <xdr:spPr>
        <a:xfrm>
          <a:off x="428625" y="517131300"/>
          <a:ext cx="9752381" cy="7314286"/>
        </a:xfrm>
        <a:prstGeom prst="rect">
          <a:avLst/>
        </a:prstGeom>
      </xdr:spPr>
    </xdr:pic>
    <xdr:clientData/>
  </xdr:twoCellAnchor>
  <xdr:twoCellAnchor editAs="oneCell">
    <xdr:from>
      <xdr:col>2</xdr:col>
      <xdr:colOff>0</xdr:colOff>
      <xdr:row>2288</xdr:row>
      <xdr:rowOff>0</xdr:rowOff>
    </xdr:from>
    <xdr:to>
      <xdr:col>16</xdr:col>
      <xdr:colOff>84506</xdr:colOff>
      <xdr:row>2318</xdr:row>
      <xdr:rowOff>170536</xdr:rowOff>
    </xdr:to>
    <xdr:pic>
      <xdr:nvPicPr>
        <xdr:cNvPr id="95" name="図 94">
          <a:extLst>
            <a:ext uri="{FF2B5EF4-FFF2-40B4-BE49-F238E27FC236}">
              <a16:creationId xmlns:a16="http://schemas.microsoft.com/office/drawing/2014/main" id="{CB56FD27-AADD-4ABF-95F8-27B21DE93B54}"/>
            </a:ext>
          </a:extLst>
        </xdr:cNvPr>
        <xdr:cNvPicPr>
          <a:picLocks noChangeAspect="1"/>
        </xdr:cNvPicPr>
      </xdr:nvPicPr>
      <xdr:blipFill>
        <a:blip xmlns:r="http://schemas.openxmlformats.org/officeDocument/2006/relationships" r:embed="rId52"/>
        <a:stretch>
          <a:fillRect/>
        </a:stretch>
      </xdr:blipFill>
      <xdr:spPr>
        <a:xfrm>
          <a:off x="428625" y="525227550"/>
          <a:ext cx="9752381" cy="7314286"/>
        </a:xfrm>
        <a:prstGeom prst="rect">
          <a:avLst/>
        </a:prstGeom>
      </xdr:spPr>
    </xdr:pic>
    <xdr:clientData/>
  </xdr:twoCellAnchor>
  <xdr:twoCellAnchor editAs="oneCell">
    <xdr:from>
      <xdr:col>2</xdr:col>
      <xdr:colOff>0</xdr:colOff>
      <xdr:row>2322</xdr:row>
      <xdr:rowOff>0</xdr:rowOff>
    </xdr:from>
    <xdr:to>
      <xdr:col>16</xdr:col>
      <xdr:colOff>84506</xdr:colOff>
      <xdr:row>2352</xdr:row>
      <xdr:rowOff>170536</xdr:rowOff>
    </xdr:to>
    <xdr:pic>
      <xdr:nvPicPr>
        <xdr:cNvPr id="99" name="図 98">
          <a:extLst>
            <a:ext uri="{FF2B5EF4-FFF2-40B4-BE49-F238E27FC236}">
              <a16:creationId xmlns:a16="http://schemas.microsoft.com/office/drawing/2014/main" id="{91D6F512-E371-4526-9BD9-2A8248092648}"/>
            </a:ext>
          </a:extLst>
        </xdr:cNvPr>
        <xdr:cNvPicPr>
          <a:picLocks noChangeAspect="1"/>
        </xdr:cNvPicPr>
      </xdr:nvPicPr>
      <xdr:blipFill>
        <a:blip xmlns:r="http://schemas.openxmlformats.org/officeDocument/2006/relationships" r:embed="rId53"/>
        <a:stretch>
          <a:fillRect/>
        </a:stretch>
      </xdr:blipFill>
      <xdr:spPr>
        <a:xfrm>
          <a:off x="428625" y="533323800"/>
          <a:ext cx="9752381" cy="7314286"/>
        </a:xfrm>
        <a:prstGeom prst="rect">
          <a:avLst/>
        </a:prstGeom>
      </xdr:spPr>
    </xdr:pic>
    <xdr:clientData/>
  </xdr:twoCellAnchor>
  <xdr:twoCellAnchor editAs="oneCell">
    <xdr:from>
      <xdr:col>2</xdr:col>
      <xdr:colOff>0</xdr:colOff>
      <xdr:row>2356</xdr:row>
      <xdr:rowOff>0</xdr:rowOff>
    </xdr:from>
    <xdr:to>
      <xdr:col>16</xdr:col>
      <xdr:colOff>84506</xdr:colOff>
      <xdr:row>2386</xdr:row>
      <xdr:rowOff>170536</xdr:rowOff>
    </xdr:to>
    <xdr:pic>
      <xdr:nvPicPr>
        <xdr:cNvPr id="106" name="図 105">
          <a:extLst>
            <a:ext uri="{FF2B5EF4-FFF2-40B4-BE49-F238E27FC236}">
              <a16:creationId xmlns:a16="http://schemas.microsoft.com/office/drawing/2014/main" id="{C0ADE7B3-2FBD-4C35-900C-448737E6F4C9}"/>
            </a:ext>
          </a:extLst>
        </xdr:cNvPr>
        <xdr:cNvPicPr>
          <a:picLocks noChangeAspect="1"/>
        </xdr:cNvPicPr>
      </xdr:nvPicPr>
      <xdr:blipFill>
        <a:blip xmlns:r="http://schemas.openxmlformats.org/officeDocument/2006/relationships" r:embed="rId54"/>
        <a:stretch>
          <a:fillRect/>
        </a:stretch>
      </xdr:blipFill>
      <xdr:spPr>
        <a:xfrm>
          <a:off x="428625" y="541420050"/>
          <a:ext cx="9752381" cy="7314286"/>
        </a:xfrm>
        <a:prstGeom prst="rect">
          <a:avLst/>
        </a:prstGeom>
      </xdr:spPr>
    </xdr:pic>
    <xdr:clientData/>
  </xdr:twoCellAnchor>
  <xdr:twoCellAnchor editAs="oneCell">
    <xdr:from>
      <xdr:col>2</xdr:col>
      <xdr:colOff>0</xdr:colOff>
      <xdr:row>2390</xdr:row>
      <xdr:rowOff>0</xdr:rowOff>
    </xdr:from>
    <xdr:to>
      <xdr:col>16</xdr:col>
      <xdr:colOff>84506</xdr:colOff>
      <xdr:row>2420</xdr:row>
      <xdr:rowOff>170536</xdr:rowOff>
    </xdr:to>
    <xdr:pic>
      <xdr:nvPicPr>
        <xdr:cNvPr id="108" name="図 107">
          <a:extLst>
            <a:ext uri="{FF2B5EF4-FFF2-40B4-BE49-F238E27FC236}">
              <a16:creationId xmlns:a16="http://schemas.microsoft.com/office/drawing/2014/main" id="{567897C1-6F59-4040-B487-1B9B9BDF28C6}"/>
            </a:ext>
          </a:extLst>
        </xdr:cNvPr>
        <xdr:cNvPicPr>
          <a:picLocks noChangeAspect="1"/>
        </xdr:cNvPicPr>
      </xdr:nvPicPr>
      <xdr:blipFill>
        <a:blip xmlns:r="http://schemas.openxmlformats.org/officeDocument/2006/relationships" r:embed="rId55"/>
        <a:stretch>
          <a:fillRect/>
        </a:stretch>
      </xdr:blipFill>
      <xdr:spPr>
        <a:xfrm>
          <a:off x="428625" y="549516300"/>
          <a:ext cx="9752381" cy="7314286"/>
        </a:xfrm>
        <a:prstGeom prst="rect">
          <a:avLst/>
        </a:prstGeom>
      </xdr:spPr>
    </xdr:pic>
    <xdr:clientData/>
  </xdr:twoCellAnchor>
  <xdr:twoCellAnchor editAs="oneCell">
    <xdr:from>
      <xdr:col>2</xdr:col>
      <xdr:colOff>0</xdr:colOff>
      <xdr:row>2424</xdr:row>
      <xdr:rowOff>0</xdr:rowOff>
    </xdr:from>
    <xdr:to>
      <xdr:col>16</xdr:col>
      <xdr:colOff>84506</xdr:colOff>
      <xdr:row>2454</xdr:row>
      <xdr:rowOff>170536</xdr:rowOff>
    </xdr:to>
    <xdr:pic>
      <xdr:nvPicPr>
        <xdr:cNvPr id="109" name="図 108">
          <a:extLst>
            <a:ext uri="{FF2B5EF4-FFF2-40B4-BE49-F238E27FC236}">
              <a16:creationId xmlns:a16="http://schemas.microsoft.com/office/drawing/2014/main" id="{0E41D0A6-5DF9-4E91-80DC-16E64F911635}"/>
            </a:ext>
          </a:extLst>
        </xdr:cNvPr>
        <xdr:cNvPicPr>
          <a:picLocks noChangeAspect="1"/>
        </xdr:cNvPicPr>
      </xdr:nvPicPr>
      <xdr:blipFill>
        <a:blip xmlns:r="http://schemas.openxmlformats.org/officeDocument/2006/relationships" r:embed="rId56"/>
        <a:stretch>
          <a:fillRect/>
        </a:stretch>
      </xdr:blipFill>
      <xdr:spPr>
        <a:xfrm>
          <a:off x="428625" y="557612550"/>
          <a:ext cx="9752381" cy="7314286"/>
        </a:xfrm>
        <a:prstGeom prst="rect">
          <a:avLst/>
        </a:prstGeom>
      </xdr:spPr>
    </xdr:pic>
    <xdr:clientData/>
  </xdr:twoCellAnchor>
  <xdr:twoCellAnchor editAs="oneCell">
    <xdr:from>
      <xdr:col>2</xdr:col>
      <xdr:colOff>0</xdr:colOff>
      <xdr:row>2458</xdr:row>
      <xdr:rowOff>0</xdr:rowOff>
    </xdr:from>
    <xdr:to>
      <xdr:col>16</xdr:col>
      <xdr:colOff>84506</xdr:colOff>
      <xdr:row>2488</xdr:row>
      <xdr:rowOff>170536</xdr:rowOff>
    </xdr:to>
    <xdr:pic>
      <xdr:nvPicPr>
        <xdr:cNvPr id="113" name="図 112">
          <a:extLst>
            <a:ext uri="{FF2B5EF4-FFF2-40B4-BE49-F238E27FC236}">
              <a16:creationId xmlns:a16="http://schemas.microsoft.com/office/drawing/2014/main" id="{DFFFBCE4-4CBC-470B-AA3E-1993F6EF88FF}"/>
            </a:ext>
          </a:extLst>
        </xdr:cNvPr>
        <xdr:cNvPicPr>
          <a:picLocks noChangeAspect="1"/>
        </xdr:cNvPicPr>
      </xdr:nvPicPr>
      <xdr:blipFill>
        <a:blip xmlns:r="http://schemas.openxmlformats.org/officeDocument/2006/relationships" r:embed="rId57"/>
        <a:stretch>
          <a:fillRect/>
        </a:stretch>
      </xdr:blipFill>
      <xdr:spPr>
        <a:xfrm>
          <a:off x="428625" y="565708800"/>
          <a:ext cx="9752381" cy="7314286"/>
        </a:xfrm>
        <a:prstGeom prst="rect">
          <a:avLst/>
        </a:prstGeom>
      </xdr:spPr>
    </xdr:pic>
    <xdr:clientData/>
  </xdr:twoCellAnchor>
  <xdr:twoCellAnchor editAs="oneCell">
    <xdr:from>
      <xdr:col>2</xdr:col>
      <xdr:colOff>0</xdr:colOff>
      <xdr:row>2492</xdr:row>
      <xdr:rowOff>0</xdr:rowOff>
    </xdr:from>
    <xdr:to>
      <xdr:col>16</xdr:col>
      <xdr:colOff>84506</xdr:colOff>
      <xdr:row>2522</xdr:row>
      <xdr:rowOff>170536</xdr:rowOff>
    </xdr:to>
    <xdr:pic>
      <xdr:nvPicPr>
        <xdr:cNvPr id="114" name="図 113">
          <a:extLst>
            <a:ext uri="{FF2B5EF4-FFF2-40B4-BE49-F238E27FC236}">
              <a16:creationId xmlns:a16="http://schemas.microsoft.com/office/drawing/2014/main" id="{3CA84CC5-9C9F-4A0F-ACA0-9E64F292CBAF}"/>
            </a:ext>
          </a:extLst>
        </xdr:cNvPr>
        <xdr:cNvPicPr>
          <a:picLocks noChangeAspect="1"/>
        </xdr:cNvPicPr>
      </xdr:nvPicPr>
      <xdr:blipFill>
        <a:blip xmlns:r="http://schemas.openxmlformats.org/officeDocument/2006/relationships" r:embed="rId58"/>
        <a:stretch>
          <a:fillRect/>
        </a:stretch>
      </xdr:blipFill>
      <xdr:spPr>
        <a:xfrm>
          <a:off x="428625" y="573805050"/>
          <a:ext cx="9752381" cy="7314286"/>
        </a:xfrm>
        <a:prstGeom prst="rect">
          <a:avLst/>
        </a:prstGeom>
      </xdr:spPr>
    </xdr:pic>
    <xdr:clientData/>
  </xdr:twoCellAnchor>
  <xdr:twoCellAnchor editAs="oneCell">
    <xdr:from>
      <xdr:col>2</xdr:col>
      <xdr:colOff>0</xdr:colOff>
      <xdr:row>2526</xdr:row>
      <xdr:rowOff>0</xdr:rowOff>
    </xdr:from>
    <xdr:to>
      <xdr:col>16</xdr:col>
      <xdr:colOff>84506</xdr:colOff>
      <xdr:row>2556</xdr:row>
      <xdr:rowOff>170536</xdr:rowOff>
    </xdr:to>
    <xdr:pic>
      <xdr:nvPicPr>
        <xdr:cNvPr id="115" name="図 114">
          <a:extLst>
            <a:ext uri="{FF2B5EF4-FFF2-40B4-BE49-F238E27FC236}">
              <a16:creationId xmlns:a16="http://schemas.microsoft.com/office/drawing/2014/main" id="{75B9DE95-7DA4-4364-8F25-E400FA6F8857}"/>
            </a:ext>
          </a:extLst>
        </xdr:cNvPr>
        <xdr:cNvPicPr>
          <a:picLocks noChangeAspect="1"/>
        </xdr:cNvPicPr>
      </xdr:nvPicPr>
      <xdr:blipFill>
        <a:blip xmlns:r="http://schemas.openxmlformats.org/officeDocument/2006/relationships" r:embed="rId59"/>
        <a:stretch>
          <a:fillRect/>
        </a:stretch>
      </xdr:blipFill>
      <xdr:spPr>
        <a:xfrm>
          <a:off x="428625" y="581901300"/>
          <a:ext cx="9752381" cy="7314286"/>
        </a:xfrm>
        <a:prstGeom prst="rect">
          <a:avLst/>
        </a:prstGeom>
      </xdr:spPr>
    </xdr:pic>
    <xdr:clientData/>
  </xdr:twoCellAnchor>
  <xdr:twoCellAnchor editAs="oneCell">
    <xdr:from>
      <xdr:col>2</xdr:col>
      <xdr:colOff>0</xdr:colOff>
      <xdr:row>2628</xdr:row>
      <xdr:rowOff>0</xdr:rowOff>
    </xdr:from>
    <xdr:to>
      <xdr:col>16</xdr:col>
      <xdr:colOff>84506</xdr:colOff>
      <xdr:row>2658</xdr:row>
      <xdr:rowOff>170536</xdr:rowOff>
    </xdr:to>
    <xdr:pic>
      <xdr:nvPicPr>
        <xdr:cNvPr id="117" name="図 116">
          <a:extLst>
            <a:ext uri="{FF2B5EF4-FFF2-40B4-BE49-F238E27FC236}">
              <a16:creationId xmlns:a16="http://schemas.microsoft.com/office/drawing/2014/main" id="{123DDCEF-A58A-4121-A535-87DE464029C7}"/>
            </a:ext>
          </a:extLst>
        </xdr:cNvPr>
        <xdr:cNvPicPr>
          <a:picLocks noChangeAspect="1"/>
        </xdr:cNvPicPr>
      </xdr:nvPicPr>
      <xdr:blipFill>
        <a:blip xmlns:r="http://schemas.openxmlformats.org/officeDocument/2006/relationships" r:embed="rId60"/>
        <a:stretch>
          <a:fillRect/>
        </a:stretch>
      </xdr:blipFill>
      <xdr:spPr>
        <a:xfrm>
          <a:off x="428625" y="606190050"/>
          <a:ext cx="9752381" cy="7314286"/>
        </a:xfrm>
        <a:prstGeom prst="rect">
          <a:avLst/>
        </a:prstGeom>
      </xdr:spPr>
    </xdr:pic>
    <xdr:clientData/>
  </xdr:twoCellAnchor>
  <xdr:twoCellAnchor editAs="oneCell">
    <xdr:from>
      <xdr:col>2</xdr:col>
      <xdr:colOff>0</xdr:colOff>
      <xdr:row>201</xdr:row>
      <xdr:rowOff>0</xdr:rowOff>
    </xdr:from>
    <xdr:to>
      <xdr:col>10</xdr:col>
      <xdr:colOff>542163</xdr:colOff>
      <xdr:row>220</xdr:row>
      <xdr:rowOff>47054</xdr:rowOff>
    </xdr:to>
    <xdr:pic>
      <xdr:nvPicPr>
        <xdr:cNvPr id="4" name="図 3">
          <a:extLst>
            <a:ext uri="{FF2B5EF4-FFF2-40B4-BE49-F238E27FC236}">
              <a16:creationId xmlns:a16="http://schemas.microsoft.com/office/drawing/2014/main" id="{9CB8ABF6-197B-4908-9EE0-20E78058F368}"/>
            </a:ext>
          </a:extLst>
        </xdr:cNvPr>
        <xdr:cNvPicPr>
          <a:picLocks noChangeAspect="1"/>
        </xdr:cNvPicPr>
      </xdr:nvPicPr>
      <xdr:blipFill>
        <a:blip xmlns:r="http://schemas.openxmlformats.org/officeDocument/2006/relationships" r:embed="rId61"/>
        <a:stretch>
          <a:fillRect/>
        </a:stretch>
      </xdr:blipFill>
      <xdr:spPr>
        <a:xfrm>
          <a:off x="428625" y="47863125"/>
          <a:ext cx="6095238" cy="457142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BBA948D0-0632-455D-B56E-4A0F172987F7}"/>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3AE4B347-C884-4320-B603-A850F5D3C284}"/>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3" name="直線コネクタ 2">
          <a:extLst>
            <a:ext uri="{FF2B5EF4-FFF2-40B4-BE49-F238E27FC236}">
              <a16:creationId xmlns:a16="http://schemas.microsoft.com/office/drawing/2014/main" id="{42E1BE17-8189-4948-99DD-60D482F21390}"/>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4" name="直線コネクタ 3">
          <a:extLst>
            <a:ext uri="{FF2B5EF4-FFF2-40B4-BE49-F238E27FC236}">
              <a16:creationId xmlns:a16="http://schemas.microsoft.com/office/drawing/2014/main" id="{1B9FF9AD-3DD3-4145-A480-B3918617FC53}"/>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338299F5-55A9-4533-A86B-1DDBDD094B7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EBF0BBA9-18C7-4652-8D2C-DB8601B0E73F}"/>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CB942-CBA1-44A1-9724-93C99D436F87}">
  <dimension ref="A1:Y7947"/>
  <sheetViews>
    <sheetView tabSelected="1" topLeftCell="A99" workbookViewId="0">
      <pane ySplit="4125" topLeftCell="A7877" activePane="bottomLeft"/>
      <selection activeCell="A104" sqref="A104:XFD104"/>
      <selection pane="bottomLeft" activeCell="B7607" sqref="B7607:B7708"/>
    </sheetView>
  </sheetViews>
  <sheetFormatPr defaultRowHeight="18.75" x14ac:dyDescent="0.4"/>
  <cols>
    <col min="1" max="1" width="2.625" style="12" bestFit="1" customWidth="1"/>
    <col min="2" max="2" width="3" style="13" customWidth="1"/>
    <col min="6" max="6" width="9.875" bestFit="1" customWidth="1"/>
    <col min="14" max="14" width="9" style="1"/>
    <col min="19" max="19" width="9" style="8"/>
  </cols>
  <sheetData>
    <row r="1" spans="1:23" x14ac:dyDescent="0.4">
      <c r="A1" s="1" t="s">
        <v>1088</v>
      </c>
    </row>
    <row r="2" spans="1:23" x14ac:dyDescent="0.4">
      <c r="A2" s="12">
        <v>1</v>
      </c>
      <c r="C2" t="s">
        <v>1082</v>
      </c>
    </row>
    <row r="3" spans="1:23" x14ac:dyDescent="0.4">
      <c r="A3" s="12">
        <v>2</v>
      </c>
      <c r="C3" t="s">
        <v>1083</v>
      </c>
      <c r="U3" t="s">
        <v>4659</v>
      </c>
      <c r="W3" t="s">
        <v>4694</v>
      </c>
    </row>
    <row r="4" spans="1:23" x14ac:dyDescent="0.4">
      <c r="A4" s="12" t="s">
        <v>1076</v>
      </c>
      <c r="C4" t="s">
        <v>1084</v>
      </c>
      <c r="U4" t="s">
        <v>4660</v>
      </c>
      <c r="W4" t="s">
        <v>4695</v>
      </c>
    </row>
    <row r="5" spans="1:23" x14ac:dyDescent="0.4">
      <c r="A5" s="12" t="s">
        <v>1077</v>
      </c>
      <c r="C5" t="s">
        <v>1085</v>
      </c>
      <c r="U5" t="s">
        <v>4661</v>
      </c>
      <c r="W5" t="s">
        <v>4695</v>
      </c>
    </row>
    <row r="6" spans="1:23" x14ac:dyDescent="0.4">
      <c r="A6" s="12" t="s">
        <v>1078</v>
      </c>
      <c r="C6" t="s">
        <v>1086</v>
      </c>
      <c r="U6" t="s">
        <v>4662</v>
      </c>
      <c r="W6" t="s">
        <v>4695</v>
      </c>
    </row>
    <row r="7" spans="1:23" x14ac:dyDescent="0.4">
      <c r="A7" s="12" t="s">
        <v>1079</v>
      </c>
      <c r="C7" t="s">
        <v>1087</v>
      </c>
      <c r="U7" t="s">
        <v>4663</v>
      </c>
      <c r="W7" t="s">
        <v>4696</v>
      </c>
    </row>
    <row r="8" spans="1:23" x14ac:dyDescent="0.4">
      <c r="A8" s="12" t="s">
        <v>1559</v>
      </c>
      <c r="C8" t="s">
        <v>1560</v>
      </c>
      <c r="U8" t="s">
        <v>4664</v>
      </c>
      <c r="W8" t="s">
        <v>4692</v>
      </c>
    </row>
    <row r="9" spans="1:23" x14ac:dyDescent="0.4">
      <c r="U9" t="s">
        <v>4665</v>
      </c>
    </row>
    <row r="10" spans="1:23" x14ac:dyDescent="0.4">
      <c r="B10" s="20" t="s">
        <v>1097</v>
      </c>
      <c r="U10" t="s">
        <v>4666</v>
      </c>
      <c r="W10" t="s">
        <v>4693</v>
      </c>
    </row>
    <row r="11" spans="1:23" x14ac:dyDescent="0.4">
      <c r="C11" t="s">
        <v>1125</v>
      </c>
      <c r="U11" t="s">
        <v>4667</v>
      </c>
    </row>
    <row r="13" spans="1:23" x14ac:dyDescent="0.4">
      <c r="C13" t="s">
        <v>1081</v>
      </c>
    </row>
    <row r="14" spans="1:23" x14ac:dyDescent="0.4">
      <c r="C14" t="s">
        <v>1080</v>
      </c>
    </row>
    <row r="16" spans="1:23" x14ac:dyDescent="0.4">
      <c r="C16" t="s">
        <v>1089</v>
      </c>
    </row>
    <row r="17" spans="1:16" x14ac:dyDescent="0.4">
      <c r="C17" t="s">
        <v>26</v>
      </c>
    </row>
    <row r="18" spans="1:16" x14ac:dyDescent="0.4">
      <c r="C18" t="s">
        <v>27</v>
      </c>
    </row>
    <row r="19" spans="1:16" x14ac:dyDescent="0.4">
      <c r="C19" t="s">
        <v>28</v>
      </c>
      <c r="G19" s="9" t="s">
        <v>1045</v>
      </c>
      <c r="H19" s="10" t="s">
        <v>1046</v>
      </c>
      <c r="K19" t="s">
        <v>4652</v>
      </c>
    </row>
    <row r="20" spans="1:16" x14ac:dyDescent="0.4">
      <c r="C20" t="s">
        <v>4650</v>
      </c>
      <c r="G20" s="9" t="s">
        <v>4653</v>
      </c>
      <c r="H20" s="3" t="s">
        <v>1053</v>
      </c>
      <c r="K20" t="s">
        <v>4655</v>
      </c>
    </row>
    <row r="21" spans="1:16" x14ac:dyDescent="0.4">
      <c r="C21" t="s">
        <v>4651</v>
      </c>
      <c r="G21" s="9" t="s">
        <v>4654</v>
      </c>
      <c r="H21" s="3" t="s">
        <v>1054</v>
      </c>
      <c r="K21" t="s">
        <v>4656</v>
      </c>
    </row>
    <row r="23" spans="1:16" x14ac:dyDescent="0.4">
      <c r="C23" t="s">
        <v>1090</v>
      </c>
    </row>
    <row r="24" spans="1:16" x14ac:dyDescent="0.4">
      <c r="C24" t="s">
        <v>29</v>
      </c>
    </row>
    <row r="25" spans="1:16" x14ac:dyDescent="0.4">
      <c r="C25" t="s">
        <v>2151</v>
      </c>
    </row>
    <row r="26" spans="1:16" x14ac:dyDescent="0.4">
      <c r="C26" t="s">
        <v>2149</v>
      </c>
      <c r="L26" t="s">
        <v>2150</v>
      </c>
    </row>
    <row r="27" spans="1:16" x14ac:dyDescent="0.4">
      <c r="C27" t="s">
        <v>44</v>
      </c>
      <c r="L27" t="s">
        <v>1091</v>
      </c>
    </row>
    <row r="29" spans="1:16" x14ac:dyDescent="0.4">
      <c r="A29" s="12" t="s">
        <v>1559</v>
      </c>
      <c r="P29" s="3" t="s">
        <v>1064</v>
      </c>
    </row>
    <row r="30" spans="1:16" x14ac:dyDescent="0.4">
      <c r="A30" s="12" t="s">
        <v>1559</v>
      </c>
      <c r="E30" s="9" t="s">
        <v>1065</v>
      </c>
      <c r="F30" s="3">
        <v>1</v>
      </c>
      <c r="I30" t="s">
        <v>1129</v>
      </c>
      <c r="P30" s="3" t="str">
        <f>"i_CLUSTER_INDEX=" &amp; $F$30</f>
        <v>i_CLUSTER_INDEX=1</v>
      </c>
    </row>
    <row r="31" spans="1:16" x14ac:dyDescent="0.4">
      <c r="A31" s="12" t="s">
        <v>1559</v>
      </c>
      <c r="E31" s="9" t="s">
        <v>1127</v>
      </c>
      <c r="F31" s="4" t="s">
        <v>1128</v>
      </c>
      <c r="I31" t="s">
        <v>4574</v>
      </c>
      <c r="P31" s="3" t="str">
        <f>"i_ENV=" &amp; $F$31</f>
        <v>i_ENV=dev</v>
      </c>
    </row>
    <row r="32" spans="1:16" x14ac:dyDescent="0.4">
      <c r="A32" s="12" t="s">
        <v>1559</v>
      </c>
      <c r="E32" s="9" t="s">
        <v>4670</v>
      </c>
      <c r="F32" s="4" t="s">
        <v>4671</v>
      </c>
      <c r="I32" t="s">
        <v>4937</v>
      </c>
      <c r="P32" s="3" t="str">
        <f>"i_NETWORK_TYPE=" &amp; $F$32</f>
        <v>i_NETWORK_TYPE=A</v>
      </c>
    </row>
    <row r="33" spans="1:16" x14ac:dyDescent="0.4">
      <c r="A33" s="12" t="s">
        <v>1559</v>
      </c>
      <c r="E33" s="9" t="s">
        <v>5427</v>
      </c>
      <c r="F33" s="4" t="s">
        <v>5428</v>
      </c>
      <c r="I33" t="s">
        <v>4937</v>
      </c>
      <c r="P33" s="3" t="str">
        <f>"i_HARDWARE=" &amp; $F$33</f>
        <v>i_HARDWARE=HPE-DL160G10</v>
      </c>
    </row>
    <row r="34" spans="1:16" x14ac:dyDescent="0.4">
      <c r="A34" s="12" t="s">
        <v>1559</v>
      </c>
      <c r="E34" s="9" t="s">
        <v>4932</v>
      </c>
      <c r="F34" s="4" t="s">
        <v>4933</v>
      </c>
      <c r="I34" t="s">
        <v>4934</v>
      </c>
      <c r="P34" s="3" t="str">
        <f>"i_FIREWALL=" &amp; $F$34</f>
        <v>i_FIREWALL=on</v>
      </c>
    </row>
    <row r="35" spans="1:16" x14ac:dyDescent="0.4">
      <c r="A35" s="12" t="s">
        <v>1559</v>
      </c>
      <c r="E35" s="9" t="s">
        <v>4935</v>
      </c>
      <c r="F35" s="4" t="s">
        <v>4933</v>
      </c>
      <c r="I35" t="s">
        <v>4934</v>
      </c>
      <c r="P35" s="3" t="str">
        <f>"i_ADMIN_MFA=" &amp; $F$35</f>
        <v>i_ADMIN_MFA=on</v>
      </c>
    </row>
    <row r="36" spans="1:16" x14ac:dyDescent="0.4">
      <c r="A36" s="12" t="s">
        <v>1559</v>
      </c>
      <c r="E36" s="9" t="s">
        <v>4936</v>
      </c>
      <c r="F36" s="4" t="s">
        <v>4933</v>
      </c>
      <c r="I36" t="s">
        <v>4934</v>
      </c>
      <c r="P36" s="3" t="str">
        <f>"i_USER_MFA=" &amp; $F$36</f>
        <v>i_USER_MFA=on</v>
      </c>
    </row>
    <row r="37" spans="1:16" x14ac:dyDescent="0.4">
      <c r="A37" s="12" t="s">
        <v>5429</v>
      </c>
    </row>
    <row r="38" spans="1:16" x14ac:dyDescent="0.4">
      <c r="A38" s="12" t="s">
        <v>1559</v>
      </c>
      <c r="E38" s="9" t="s">
        <v>4683</v>
      </c>
      <c r="F38" s="4" t="s">
        <v>2129</v>
      </c>
      <c r="P38" s="3" t="str">
        <f>"i_NODE1_NAME=" &amp; $F$38</f>
        <v>i_NODE1_NAME=ol-101</v>
      </c>
    </row>
    <row r="39" spans="1:16" x14ac:dyDescent="0.4">
      <c r="A39" s="12" t="s">
        <v>1559</v>
      </c>
      <c r="E39" s="9" t="s">
        <v>4678</v>
      </c>
      <c r="F39" s="4" t="s">
        <v>4680</v>
      </c>
      <c r="P39" s="3" t="str">
        <f>"i_NODE1_BOND0_IP=" &amp; $F$39</f>
        <v>i_NODE1_BOND0_IP=172.28.88.101</v>
      </c>
    </row>
    <row r="40" spans="1:16" x14ac:dyDescent="0.4">
      <c r="A40" s="12" t="s">
        <v>1559</v>
      </c>
      <c r="E40" s="9" t="s">
        <v>4679</v>
      </c>
      <c r="F40" s="4" t="s">
        <v>4681</v>
      </c>
      <c r="I40" t="s">
        <v>5333</v>
      </c>
      <c r="P40" s="3" t="str">
        <f>"i_NODE1_BOND1_IP=" &amp; $F$40</f>
        <v>i_NODE1_BOND1_IP=10.28.88.101</v>
      </c>
    </row>
    <row r="41" spans="1:16" x14ac:dyDescent="0.4">
      <c r="A41" s="12" t="s">
        <v>1559</v>
      </c>
      <c r="E41" s="9" t="s">
        <v>4697</v>
      </c>
      <c r="F41" s="4" t="s">
        <v>4682</v>
      </c>
      <c r="I41" t="s">
        <v>4941</v>
      </c>
      <c r="P41" s="3" t="str">
        <f>"i_NODE1_BMC_IP=" &amp; $F$41</f>
        <v>i_NODE1_BMC_IP=172.28.88.201</v>
      </c>
    </row>
    <row r="42" spans="1:16" x14ac:dyDescent="0.4">
      <c r="A42" s="12" t="s">
        <v>1559</v>
      </c>
      <c r="E42" s="9" t="s">
        <v>4687</v>
      </c>
      <c r="F42" s="4" t="s">
        <v>4938</v>
      </c>
      <c r="I42" t="s">
        <v>4942</v>
      </c>
      <c r="P42" s="3" t="str">
        <f>"i_NODE1_DIR_IP=" &amp; $F$42</f>
        <v>i_NODE1_DIR_IP=198.51.100.101</v>
      </c>
    </row>
    <row r="43" spans="1:16" x14ac:dyDescent="0.4">
      <c r="A43" s="12" t="s">
        <v>1559</v>
      </c>
      <c r="E43" s="9" t="s">
        <v>4684</v>
      </c>
      <c r="F43" s="4" t="s">
        <v>2130</v>
      </c>
      <c r="P43" s="3" t="str">
        <f>"i_NODE2_NAME=" &amp; $F$43</f>
        <v>i_NODE2_NAME=ol-102</v>
      </c>
    </row>
    <row r="44" spans="1:16" x14ac:dyDescent="0.4">
      <c r="A44" s="12" t="s">
        <v>1559</v>
      </c>
      <c r="E44" s="9" t="s">
        <v>4685</v>
      </c>
      <c r="F44" s="4" t="s">
        <v>4689</v>
      </c>
      <c r="P44" s="3" t="str">
        <f>"i_NODE2_BOND0_IP=" &amp; $F$44</f>
        <v>i_NODE2_BOND0_IP=172.28.88.102</v>
      </c>
    </row>
    <row r="45" spans="1:16" x14ac:dyDescent="0.4">
      <c r="A45" s="12" t="s">
        <v>1559</v>
      </c>
      <c r="E45" s="9" t="s">
        <v>4686</v>
      </c>
      <c r="F45" s="4" t="s">
        <v>4690</v>
      </c>
      <c r="I45" t="s">
        <v>5334</v>
      </c>
      <c r="P45" s="3" t="str">
        <f>"i_NODE2_BOND1_IP=" &amp; $F$45</f>
        <v>i_NODE2_BOND1_IP=10.28.88.102</v>
      </c>
    </row>
    <row r="46" spans="1:16" x14ac:dyDescent="0.4">
      <c r="A46" s="12" t="s">
        <v>1559</v>
      </c>
      <c r="E46" s="9" t="s">
        <v>4716</v>
      </c>
      <c r="F46" s="4" t="s">
        <v>4691</v>
      </c>
      <c r="I46" t="s">
        <v>4943</v>
      </c>
      <c r="P46" s="3" t="str">
        <f>"i_NODE2_BMC_IP=" &amp; $F$46</f>
        <v>i_NODE2_BMC_IP=172.28.88.202</v>
      </c>
    </row>
    <row r="47" spans="1:16" x14ac:dyDescent="0.4">
      <c r="A47" s="12" t="s">
        <v>1559</v>
      </c>
      <c r="E47" s="9" t="s">
        <v>4688</v>
      </c>
      <c r="F47" s="4" t="s">
        <v>4939</v>
      </c>
      <c r="I47" t="s">
        <v>4942</v>
      </c>
      <c r="P47" s="3" t="str">
        <f>"i_NODE2_DIR_IP=" &amp; $F$47</f>
        <v>i_NODE2_DIR_IP=198.51.100.102</v>
      </c>
    </row>
    <row r="48" spans="1:16" x14ac:dyDescent="0.4">
      <c r="A48" s="12" t="s">
        <v>5429</v>
      </c>
    </row>
    <row r="49" spans="1:16" x14ac:dyDescent="0.4">
      <c r="A49" s="12" t="s">
        <v>1559</v>
      </c>
      <c r="E49" s="9" t="s">
        <v>1049</v>
      </c>
      <c r="F49" s="4" t="s">
        <v>1074</v>
      </c>
      <c r="P49" s="3" t="str">
        <f>"i_CLUSTERNAME=" &amp; $F$49</f>
        <v>i_CLUSTERNAME=ol-10</v>
      </c>
    </row>
    <row r="50" spans="1:16" x14ac:dyDescent="0.4">
      <c r="A50" s="12" t="s">
        <v>1559</v>
      </c>
      <c r="E50" s="9" t="s">
        <v>1051</v>
      </c>
      <c r="F50" s="4" t="s">
        <v>1052</v>
      </c>
      <c r="I50" t="s">
        <v>1092</v>
      </c>
      <c r="P50" s="3" t="str">
        <f>"i_DOMAINNAME=" &amp; $F$50</f>
        <v>i_DOMAINNAME=example.localdm</v>
      </c>
    </row>
    <row r="51" spans="1:16" x14ac:dyDescent="0.4">
      <c r="A51" s="12" t="s">
        <v>1559</v>
      </c>
      <c r="E51" s="9" t="s">
        <v>1094</v>
      </c>
      <c r="F51" s="3">
        <v>16</v>
      </c>
      <c r="J51" s="4"/>
      <c r="P51" s="3" t="str">
        <f>"i_BOND0_PREFIX=" &amp; $F$51</f>
        <v>i_BOND0_PREFIX=16</v>
      </c>
    </row>
    <row r="52" spans="1:16" x14ac:dyDescent="0.4">
      <c r="A52" s="12" t="s">
        <v>1559</v>
      </c>
      <c r="E52" s="9" t="s">
        <v>1095</v>
      </c>
      <c r="F52" s="3">
        <v>24</v>
      </c>
      <c r="J52" s="4"/>
      <c r="P52" s="3" t="str">
        <f>"i_BOND1_PREFIX=" &amp; $F$52</f>
        <v>i_BOND1_PREFIX=24</v>
      </c>
    </row>
    <row r="53" spans="1:16" x14ac:dyDescent="0.4">
      <c r="A53" s="12" t="s">
        <v>1559</v>
      </c>
      <c r="E53" s="9" t="s">
        <v>4747</v>
      </c>
      <c r="F53" s="3">
        <v>1500</v>
      </c>
      <c r="I53" t="s">
        <v>5406</v>
      </c>
      <c r="J53" s="4"/>
      <c r="P53" s="3" t="str">
        <f>"i_BOND0_MTU=" &amp; $F$53</f>
        <v>i_BOND0_MTU=1500</v>
      </c>
    </row>
    <row r="54" spans="1:16" x14ac:dyDescent="0.4">
      <c r="A54" s="12" t="s">
        <v>1559</v>
      </c>
      <c r="E54" s="9" t="s">
        <v>4748</v>
      </c>
      <c r="F54" s="3">
        <v>1500</v>
      </c>
      <c r="I54" t="s">
        <v>5406</v>
      </c>
      <c r="J54" s="4"/>
      <c r="P54" s="3" t="str">
        <f>"i_BOND1_MTU=" &amp; $F$54</f>
        <v>i_BOND1_MTU=1500</v>
      </c>
    </row>
    <row r="55" spans="1:16" x14ac:dyDescent="0.4">
      <c r="A55" s="12" t="s">
        <v>1559</v>
      </c>
      <c r="E55" s="9" t="s">
        <v>4657</v>
      </c>
      <c r="F55" s="4" t="s">
        <v>4700</v>
      </c>
      <c r="I55" t="s">
        <v>1093</v>
      </c>
      <c r="P55" s="3" t="str">
        <f>"i_BOND0_VIP=" &amp; $F$55</f>
        <v>i_BOND0_VIP=172.28.88.100</v>
      </c>
    </row>
    <row r="56" spans="1:16" x14ac:dyDescent="0.4">
      <c r="A56" s="12" t="s">
        <v>1559</v>
      </c>
      <c r="E56" s="9" t="s">
        <v>4698</v>
      </c>
      <c r="F56" s="4" t="s">
        <v>4701</v>
      </c>
      <c r="I56" t="s">
        <v>1093</v>
      </c>
      <c r="P56" s="3" t="str">
        <f>"i_BOND1_VIP=" &amp; $F$56</f>
        <v>i_BOND1_VIP=10.28.88.100</v>
      </c>
    </row>
    <row r="57" spans="1:16" x14ac:dyDescent="0.4">
      <c r="A57" s="12" t="s">
        <v>1559</v>
      </c>
      <c r="E57" s="9" t="s">
        <v>1042</v>
      </c>
      <c r="F57" s="3" t="s">
        <v>1043</v>
      </c>
      <c r="P57" s="3" t="str">
        <f>"i_DGW=" &amp; $F$57</f>
        <v>i_DGW=172.28.0.1</v>
      </c>
    </row>
    <row r="58" spans="1:16" x14ac:dyDescent="0.4">
      <c r="A58" s="12" t="s">
        <v>5429</v>
      </c>
    </row>
    <row r="59" spans="1:16" x14ac:dyDescent="0.4">
      <c r="A59" s="12" t="s">
        <v>1559</v>
      </c>
      <c r="E59" s="9" t="s">
        <v>4702</v>
      </c>
      <c r="F59" s="3"/>
      <c r="I59" t="s">
        <v>1072</v>
      </c>
      <c r="P59" s="3" t="str">
        <f>"i_DNS1=" &amp; $F$59</f>
        <v>i_DNS1=</v>
      </c>
    </row>
    <row r="60" spans="1:16" x14ac:dyDescent="0.4">
      <c r="A60" s="12" t="s">
        <v>1559</v>
      </c>
      <c r="E60" s="9" t="s">
        <v>4703</v>
      </c>
      <c r="F60" s="3"/>
      <c r="I60" t="s">
        <v>1044</v>
      </c>
      <c r="P60" s="3" t="str">
        <f>"i_DNS2=" &amp; $F$60</f>
        <v>i_DNS2=</v>
      </c>
    </row>
    <row r="61" spans="1:16" x14ac:dyDescent="0.4">
      <c r="A61" s="12" t="s">
        <v>1559</v>
      </c>
      <c r="E61" s="9" t="s">
        <v>1066</v>
      </c>
      <c r="F61" s="3" t="s">
        <v>1069</v>
      </c>
      <c r="I61" t="s">
        <v>1061</v>
      </c>
      <c r="J61" s="4"/>
      <c r="P61" s="3" t="str">
        <f>"i_NTP1=" &amp; $F$61</f>
        <v>i_NTP1=time1.google.com</v>
      </c>
    </row>
    <row r="62" spans="1:16" x14ac:dyDescent="0.4">
      <c r="A62" s="12" t="s">
        <v>1559</v>
      </c>
      <c r="E62" s="9" t="s">
        <v>1067</v>
      </c>
      <c r="F62" s="3" t="s">
        <v>1070</v>
      </c>
      <c r="I62" t="s">
        <v>1073</v>
      </c>
      <c r="J62" s="4"/>
      <c r="P62" s="3" t="str">
        <f>"i_NTP2=" &amp; $F$62</f>
        <v>i_NTP2=time2.google.com</v>
      </c>
    </row>
    <row r="63" spans="1:16" x14ac:dyDescent="0.4">
      <c r="A63" s="12" t="s">
        <v>1559</v>
      </c>
      <c r="E63" s="9" t="s">
        <v>1068</v>
      </c>
      <c r="F63" s="3" t="s">
        <v>1071</v>
      </c>
      <c r="I63" s="9"/>
      <c r="J63" s="4"/>
      <c r="P63" s="3" t="str">
        <f>"i_NTP3=" &amp; $F$63</f>
        <v>i_NTP3=time3.google.com</v>
      </c>
    </row>
    <row r="64" spans="1:16" x14ac:dyDescent="0.4">
      <c r="A64" s="12" t="s">
        <v>5429</v>
      </c>
      <c r="I64" t="s">
        <v>5345</v>
      </c>
    </row>
    <row r="65" spans="1:16" x14ac:dyDescent="0.4">
      <c r="A65" s="12" t="s">
        <v>1559</v>
      </c>
      <c r="E65" s="9" t="s">
        <v>4739</v>
      </c>
      <c r="F65" s="3" t="s">
        <v>4751</v>
      </c>
      <c r="I65" t="s">
        <v>4745</v>
      </c>
      <c r="J65" s="4"/>
      <c r="P65" s="3" t="str">
        <f>"i_BOND0_STATIC_ROUTE0='" &amp; $F$65 &amp; "'"</f>
        <v>i_BOND0_STATIC_ROUTE0='0.0.0.0/1 via 172.28.0.1'</v>
      </c>
    </row>
    <row r="66" spans="1:16" x14ac:dyDescent="0.4">
      <c r="A66" s="12" t="s">
        <v>1559</v>
      </c>
      <c r="E66" s="9" t="s">
        <v>4738</v>
      </c>
      <c r="F66" s="3" t="s">
        <v>4752</v>
      </c>
      <c r="I66" t="s">
        <v>4745</v>
      </c>
      <c r="J66" s="4"/>
      <c r="P66" s="3" t="str">
        <f>"i_BOND0_STATIC_ROUTE1='" &amp; $F$66 &amp; "'"</f>
        <v>i_BOND0_STATIC_ROUTE1='128.0.0.0/1 via 172.28.0.1'</v>
      </c>
    </row>
    <row r="67" spans="1:16" x14ac:dyDescent="0.4">
      <c r="A67" s="12" t="s">
        <v>1559</v>
      </c>
      <c r="E67" s="9" t="s">
        <v>4740</v>
      </c>
      <c r="F67" s="3" t="s">
        <v>4746</v>
      </c>
      <c r="I67" t="s">
        <v>4745</v>
      </c>
      <c r="J67" s="4"/>
      <c r="P67" s="3" t="str">
        <f>"i_BOND0_STATIC_ROUTE2='" &amp; $F$67 &amp; "'"</f>
        <v>i_BOND0_STATIC_ROUTE2='100.64.3.0/24 via 172.28.0.4'</v>
      </c>
    </row>
    <row r="68" spans="1:16" x14ac:dyDescent="0.4">
      <c r="A68" s="12" t="s">
        <v>1559</v>
      </c>
      <c r="E68" s="9" t="s">
        <v>4741</v>
      </c>
      <c r="F68" s="3" t="s">
        <v>4931</v>
      </c>
      <c r="I68" t="s">
        <v>4745</v>
      </c>
      <c r="J68" s="4"/>
      <c r="P68" s="3" t="str">
        <f>"i_BOND1_STATIC_ROUTE0='" &amp; $F$68 &amp; "'"</f>
        <v>i_BOND1_STATIC_ROUTE0='default via 10.28.88.5'</v>
      </c>
    </row>
    <row r="69" spans="1:16" x14ac:dyDescent="0.4">
      <c r="A69" s="12" t="s">
        <v>1559</v>
      </c>
      <c r="E69" s="9" t="s">
        <v>4742</v>
      </c>
      <c r="F69" s="3" t="s">
        <v>4749</v>
      </c>
      <c r="I69" t="s">
        <v>4745</v>
      </c>
      <c r="J69" s="4"/>
      <c r="P69" s="3" t="str">
        <f>"i_BOND1_STATIC_ROUTE1='" &amp; $F$69 &amp; "'"</f>
        <v>i_BOND1_STATIC_ROUTE1='100.64.5.0/24 via 10.28.88.6'</v>
      </c>
    </row>
    <row r="70" spans="1:16" x14ac:dyDescent="0.4">
      <c r="A70" s="12" t="s">
        <v>1559</v>
      </c>
      <c r="E70" s="9" t="s">
        <v>4743</v>
      </c>
      <c r="F70" s="3" t="s">
        <v>4750</v>
      </c>
      <c r="I70" t="s">
        <v>4745</v>
      </c>
      <c r="J70" s="4"/>
      <c r="P70" s="3" t="str">
        <f>"i_BOND1_STATIC_ROUTE2='" &amp; $F$70 &amp; "'"</f>
        <v>i_BOND1_STATIC_ROUTE2='100.64.6.0/24 via 10.28.88.7'</v>
      </c>
    </row>
    <row r="71" spans="1:16" x14ac:dyDescent="0.4">
      <c r="A71" s="12" t="s">
        <v>5429</v>
      </c>
    </row>
    <row r="72" spans="1:16" customFormat="1" x14ac:dyDescent="0.4">
      <c r="A72" s="12" t="s">
        <v>1559</v>
      </c>
      <c r="B72" s="13"/>
      <c r="E72" s="9" t="s">
        <v>1599</v>
      </c>
      <c r="F72" s="3" t="s">
        <v>1605</v>
      </c>
      <c r="I72" t="s">
        <v>1596</v>
      </c>
      <c r="J72" s="4"/>
      <c r="N72" s="1"/>
      <c r="P72" s="3" t="str">
        <f>"i_DRACUT_SSH_FROM_IP=" &amp; $F$72</f>
        <v>i_DRACUT_SSH_FROM_IP=172.28.88.101,172.28.88.102,172.28.0.3</v>
      </c>
    </row>
    <row r="73" spans="1:16" customFormat="1" x14ac:dyDescent="0.4">
      <c r="A73" s="12" t="s">
        <v>1559</v>
      </c>
      <c r="B73" s="13"/>
      <c r="E73" s="9" t="s">
        <v>4744</v>
      </c>
      <c r="F73" s="3" t="s">
        <v>5596</v>
      </c>
      <c r="I73" t="s">
        <v>4759</v>
      </c>
      <c r="J73" s="4"/>
      <c r="N73" s="1"/>
      <c r="P73" s="3" t="str">
        <f>"i_USER_SSH_FROM_IP=" &amp; $F$73</f>
        <v>i_USER_SSH_FROM_IP=127.0.0.1,172.28.88.101,172.28.88.102,172.28.0.3</v>
      </c>
    </row>
    <row r="74" spans="1:16" customFormat="1" x14ac:dyDescent="0.4">
      <c r="A74" s="12" t="s">
        <v>5429</v>
      </c>
      <c r="B74" s="13"/>
      <c r="N74" s="1"/>
    </row>
    <row r="75" spans="1:16" customFormat="1" x14ac:dyDescent="0.4">
      <c r="A75" s="12" t="s">
        <v>1559</v>
      </c>
      <c r="B75" s="13"/>
      <c r="E75" s="9" t="s">
        <v>5410</v>
      </c>
      <c r="F75" s="3" t="s">
        <v>5417</v>
      </c>
      <c r="J75" s="4"/>
      <c r="N75" s="1"/>
      <c r="P75" s="3" t="str">
        <f>"i_COOPERATIVE_NAME1=" &amp; $F$75</f>
        <v>i_COOPERATIVE_NAME1=emrs</v>
      </c>
    </row>
    <row r="76" spans="1:16" customFormat="1" x14ac:dyDescent="0.4">
      <c r="A76" s="12" t="s">
        <v>1559</v>
      </c>
      <c r="B76" s="13"/>
      <c r="E76" s="9" t="s">
        <v>5411</v>
      </c>
      <c r="F76" s="3" t="s">
        <v>5418</v>
      </c>
      <c r="I76" t="s">
        <v>5416</v>
      </c>
      <c r="J76" s="4"/>
      <c r="N76" s="1"/>
      <c r="P76" s="3" t="str">
        <f>"i_COOPERATIVE_NAME2=" &amp; $F$76</f>
        <v>i_COOPERATIVE_NAME2=emrs1</v>
      </c>
    </row>
    <row r="77" spans="1:16" customFormat="1" x14ac:dyDescent="0.4">
      <c r="A77" s="12" t="s">
        <v>1559</v>
      </c>
      <c r="B77" s="13"/>
      <c r="E77" s="9" t="s">
        <v>5412</v>
      </c>
      <c r="F77" s="3" t="s">
        <v>5419</v>
      </c>
      <c r="I77" t="s">
        <v>5416</v>
      </c>
      <c r="J77" s="4"/>
      <c r="N77" s="1"/>
      <c r="P77" s="3" t="str">
        <f>"i_COOPERATIVE_NAME3=" &amp; $F$77</f>
        <v>i_COOPERATIVE_NAME3=emrs2</v>
      </c>
    </row>
    <row r="78" spans="1:16" customFormat="1" x14ac:dyDescent="0.4">
      <c r="A78" s="12" t="s">
        <v>1559</v>
      </c>
      <c r="B78" s="13"/>
      <c r="E78" s="9" t="s">
        <v>5407</v>
      </c>
      <c r="F78" s="3" t="s">
        <v>5413</v>
      </c>
      <c r="J78" s="4"/>
      <c r="N78" s="1"/>
      <c r="P78" s="3" t="str">
        <f>"i_COOPERATIVE1=" &amp; $F$78</f>
        <v>i_COOPERATIVE1=172.28.188.10</v>
      </c>
    </row>
    <row r="79" spans="1:16" customFormat="1" x14ac:dyDescent="0.4">
      <c r="A79" s="12" t="s">
        <v>1559</v>
      </c>
      <c r="B79" s="13"/>
      <c r="E79" s="9" t="s">
        <v>5408</v>
      </c>
      <c r="F79" s="3" t="s">
        <v>5414</v>
      </c>
      <c r="I79" t="s">
        <v>4766</v>
      </c>
      <c r="J79" s="4"/>
      <c r="N79" s="1"/>
      <c r="P79" s="3" t="str">
        <f>"i_COOPERATIVE2=" &amp; $F$79</f>
        <v>i_COOPERATIVE2=172.28.188.11</v>
      </c>
    </row>
    <row r="80" spans="1:16" customFormat="1" x14ac:dyDescent="0.4">
      <c r="A80" s="12" t="s">
        <v>1559</v>
      </c>
      <c r="B80" s="13"/>
      <c r="E80" s="9" t="s">
        <v>5409</v>
      </c>
      <c r="F80" s="3" t="s">
        <v>5415</v>
      </c>
      <c r="I80" t="s">
        <v>4766</v>
      </c>
      <c r="J80" s="4"/>
      <c r="N80" s="1"/>
      <c r="P80" s="3" t="str">
        <f>"i_COOPERATIVE3=" &amp; $F$80</f>
        <v>i_COOPERATIVE3=172.28.188.12</v>
      </c>
    </row>
    <row r="81" spans="1:16" customFormat="1" x14ac:dyDescent="0.4">
      <c r="A81" s="12" t="s">
        <v>1559</v>
      </c>
      <c r="B81" s="13"/>
      <c r="E81" s="9" t="s">
        <v>4753</v>
      </c>
      <c r="F81" s="3" t="s">
        <v>4754</v>
      </c>
      <c r="I81" t="s">
        <v>4766</v>
      </c>
      <c r="J81" s="4"/>
      <c r="N81" s="1"/>
      <c r="P81" s="3" t="str">
        <f>"i_MONITORING1=" &amp; $F$81</f>
        <v>i_MONITORING1=172.28.188.100</v>
      </c>
    </row>
    <row r="82" spans="1:16" customFormat="1" x14ac:dyDescent="0.4">
      <c r="A82" s="12" t="s">
        <v>1559</v>
      </c>
      <c r="B82" s="13"/>
      <c r="E82" s="9" t="s">
        <v>4755</v>
      </c>
      <c r="F82" s="3" t="s">
        <v>4757</v>
      </c>
      <c r="I82" t="s">
        <v>4766</v>
      </c>
      <c r="J82" s="4"/>
      <c r="N82" s="1"/>
      <c r="P82" s="3" t="str">
        <f>"i_MONITORING2=" &amp; $F$82</f>
        <v>i_MONITORING2=172.28.188.101</v>
      </c>
    </row>
    <row r="83" spans="1:16" customFormat="1" x14ac:dyDescent="0.4">
      <c r="A83" s="12" t="s">
        <v>1559</v>
      </c>
      <c r="B83" s="13"/>
      <c r="E83" s="9" t="s">
        <v>4756</v>
      </c>
      <c r="F83" s="3" t="s">
        <v>4758</v>
      </c>
      <c r="I83" t="s">
        <v>4766</v>
      </c>
      <c r="J83" s="4"/>
      <c r="N83" s="1"/>
      <c r="P83" s="3" t="str">
        <f>"i_MONITORING3=" &amp; $F$83</f>
        <v>i_MONITORING3=172.28.188.102</v>
      </c>
    </row>
    <row r="84" spans="1:16" customFormat="1" x14ac:dyDescent="0.4">
      <c r="A84" s="12" t="s">
        <v>1559</v>
      </c>
      <c r="B84" s="13"/>
      <c r="E84" s="9" t="s">
        <v>4760</v>
      </c>
      <c r="F84" s="3" t="s">
        <v>4763</v>
      </c>
      <c r="I84" t="s">
        <v>4767</v>
      </c>
      <c r="J84" s="4"/>
      <c r="N84" s="1"/>
      <c r="P84" s="3" t="str">
        <f>"i_ANTI_MALWARE_MNGR1=" &amp; $F$84</f>
        <v>i_ANTI_MALWARE_MNGR1=172.28.188.103</v>
      </c>
    </row>
    <row r="85" spans="1:16" customFormat="1" x14ac:dyDescent="0.4">
      <c r="A85" s="12" t="s">
        <v>1559</v>
      </c>
      <c r="B85" s="13"/>
      <c r="E85" s="9" t="s">
        <v>4761</v>
      </c>
      <c r="F85" s="3" t="s">
        <v>4764</v>
      </c>
      <c r="I85" t="s">
        <v>4767</v>
      </c>
      <c r="J85" s="4"/>
      <c r="N85" s="1"/>
      <c r="P85" s="3" t="str">
        <f>"i_ANTI_MALWARE_MNGR2=" &amp; $F$85</f>
        <v>i_ANTI_MALWARE_MNGR2=172.28.188.104</v>
      </c>
    </row>
    <row r="86" spans="1:16" customFormat="1" x14ac:dyDescent="0.4">
      <c r="A86" s="12" t="s">
        <v>1559</v>
      </c>
      <c r="B86" s="13"/>
      <c r="E86" s="9" t="s">
        <v>4762</v>
      </c>
      <c r="F86" s="3" t="s">
        <v>4765</v>
      </c>
      <c r="I86" t="s">
        <v>4767</v>
      </c>
      <c r="J86" s="4"/>
      <c r="N86" s="1"/>
      <c r="P86" s="3" t="str">
        <f>"i_ANTI_MALWARE_MNGR3=" &amp; $F$86</f>
        <v>i_ANTI_MALWARE_MNGR3=172.28.188.105</v>
      </c>
    </row>
    <row r="87" spans="1:16" customFormat="1" x14ac:dyDescent="0.4">
      <c r="A87" s="12" t="s">
        <v>1559</v>
      </c>
      <c r="B87" s="13"/>
      <c r="E87" s="9"/>
      <c r="F87" s="10"/>
      <c r="J87" s="4"/>
      <c r="N87" s="1"/>
      <c r="P87" s="3"/>
    </row>
    <row r="88" spans="1:16" customFormat="1" x14ac:dyDescent="0.4">
      <c r="A88" s="12" t="s">
        <v>1559</v>
      </c>
      <c r="B88" s="13"/>
      <c r="E88" s="9" t="s">
        <v>4719</v>
      </c>
      <c r="F88" s="10" t="str">
        <f>IF(OR(F32="A", F32="D"), "bond1", "bond0")</f>
        <v>bond1</v>
      </c>
      <c r="I88" t="s">
        <v>5405</v>
      </c>
      <c r="N88" s="1"/>
      <c r="P88" s="3" t="s">
        <v>6839</v>
      </c>
    </row>
    <row r="89" spans="1:16" customFormat="1" x14ac:dyDescent="0.4">
      <c r="A89" s="12" t="s">
        <v>1559</v>
      </c>
      <c r="B89" s="13"/>
      <c r="E89" s="9" t="s">
        <v>4658</v>
      </c>
      <c r="F89" s="10">
        <f>$F$51</f>
        <v>16</v>
      </c>
      <c r="I89" t="s">
        <v>5405</v>
      </c>
      <c r="N89" s="1"/>
      <c r="P89" s="3" t="s">
        <v>4711</v>
      </c>
    </row>
    <row r="90" spans="1:16" customFormat="1" x14ac:dyDescent="0.4">
      <c r="A90" s="12" t="s">
        <v>1559</v>
      </c>
      <c r="B90" s="13"/>
      <c r="E90" s="9" t="s">
        <v>4699</v>
      </c>
      <c r="F90" s="10">
        <f>$F$52</f>
        <v>24</v>
      </c>
      <c r="I90" t="s">
        <v>5405</v>
      </c>
      <c r="N90" s="1"/>
      <c r="P90" s="3" t="s">
        <v>4718</v>
      </c>
    </row>
    <row r="91" spans="1:16" customFormat="1" x14ac:dyDescent="0.4">
      <c r="A91" s="12" t="s">
        <v>1559</v>
      </c>
      <c r="B91" s="13"/>
      <c r="E91" s="9"/>
      <c r="F91" s="10"/>
      <c r="J91" s="4"/>
      <c r="N91" s="1"/>
      <c r="P91" s="3"/>
    </row>
    <row r="92" spans="1:16" customFormat="1" x14ac:dyDescent="0.4">
      <c r="A92" s="12" t="s">
        <v>1559</v>
      </c>
      <c r="B92" s="13"/>
      <c r="E92" s="9" t="s">
        <v>1050</v>
      </c>
      <c r="F92" s="10" t="str">
        <f>IF($F$30=1,$F38,$F43)</f>
        <v>ol-101</v>
      </c>
      <c r="I92" t="s">
        <v>5405</v>
      </c>
      <c r="N92" s="1"/>
      <c r="P92" s="3" t="s">
        <v>4705</v>
      </c>
    </row>
    <row r="93" spans="1:16" customFormat="1" x14ac:dyDescent="0.4">
      <c r="A93" s="12" t="s">
        <v>1559</v>
      </c>
      <c r="B93" s="13"/>
      <c r="E93" s="9" t="s">
        <v>4706</v>
      </c>
      <c r="F93" s="10" t="str">
        <f>IF($F$30=1,$F39,$F44)</f>
        <v>172.28.88.101</v>
      </c>
      <c r="I93" t="s">
        <v>5405</v>
      </c>
      <c r="N93" s="1"/>
      <c r="P93" s="3" t="s">
        <v>4721</v>
      </c>
    </row>
    <row r="94" spans="1:16" customFormat="1" x14ac:dyDescent="0.4">
      <c r="A94" s="12" t="s">
        <v>1559</v>
      </c>
      <c r="B94" s="13"/>
      <c r="E94" s="9" t="s">
        <v>4707</v>
      </c>
      <c r="F94" s="10" t="str">
        <f>IF($F$30=1,$F40,$F45)</f>
        <v>10.28.88.101</v>
      </c>
      <c r="I94" t="s">
        <v>5405</v>
      </c>
      <c r="N94" s="1"/>
      <c r="P94" s="3" t="s">
        <v>4724</v>
      </c>
    </row>
    <row r="95" spans="1:16" customFormat="1" x14ac:dyDescent="0.4">
      <c r="A95" s="12" t="s">
        <v>1559</v>
      </c>
      <c r="B95" s="13"/>
      <c r="E95" s="9" t="s">
        <v>4708</v>
      </c>
      <c r="F95" s="10" t="str">
        <f>IF($F$30=1,$F41,$F46)</f>
        <v>172.28.88.201</v>
      </c>
      <c r="I95" t="s">
        <v>5405</v>
      </c>
      <c r="N95" s="1"/>
      <c r="P95" s="3" t="s">
        <v>4725</v>
      </c>
    </row>
    <row r="96" spans="1:16" customFormat="1" x14ac:dyDescent="0.4">
      <c r="A96" s="12" t="s">
        <v>1559</v>
      </c>
      <c r="B96" s="13"/>
      <c r="E96" s="9" t="s">
        <v>4709</v>
      </c>
      <c r="F96" s="10" t="str">
        <f>IF($F$30=1,IF($F42="","",$F42),IF($F47="","",$F47))</f>
        <v>198.51.100.101</v>
      </c>
      <c r="I96" t="s">
        <v>5405</v>
      </c>
      <c r="N96" s="1"/>
      <c r="P96" s="3" t="s">
        <v>4727</v>
      </c>
    </row>
    <row r="97" spans="1:19" x14ac:dyDescent="0.4">
      <c r="A97" s="12" t="s">
        <v>1559</v>
      </c>
      <c r="E97" s="9" t="s">
        <v>4768</v>
      </c>
      <c r="F97" s="10" t="str">
        <f>IF(OR(F33="A",F33="D"),F56,F55)</f>
        <v>172.28.88.100</v>
      </c>
      <c r="I97" t="s">
        <v>5405</v>
      </c>
      <c r="J97" s="4"/>
      <c r="P97" s="3" t="s">
        <v>4771</v>
      </c>
      <c r="S97"/>
    </row>
    <row r="98" spans="1:19" x14ac:dyDescent="0.4">
      <c r="A98" s="12" t="s">
        <v>1559</v>
      </c>
      <c r="E98" s="9" t="s">
        <v>4769</v>
      </c>
      <c r="F98" s="10" t="str">
        <f>IF(OR(F33="A",F33="D"),F55,F56)</f>
        <v>10.28.88.100</v>
      </c>
      <c r="I98" t="s">
        <v>5405</v>
      </c>
      <c r="J98" s="4"/>
      <c r="P98" s="3" t="s">
        <v>4773</v>
      </c>
      <c r="S98"/>
    </row>
    <row r="99" spans="1:19" x14ac:dyDescent="0.4">
      <c r="A99" s="12" t="s">
        <v>1559</v>
      </c>
      <c r="E99" s="9" t="s">
        <v>1047</v>
      </c>
      <c r="F99" s="10" t="str">
        <f>IF($F$30=2,$F38,$F43)</f>
        <v>ol-102</v>
      </c>
      <c r="I99" t="s">
        <v>5405</v>
      </c>
      <c r="P99" s="3" t="s">
        <v>4729</v>
      </c>
      <c r="S99"/>
    </row>
    <row r="100" spans="1:19" x14ac:dyDescent="0.4">
      <c r="A100" s="12" t="s">
        <v>1559</v>
      </c>
      <c r="E100" s="9" t="s">
        <v>4712</v>
      </c>
      <c r="F100" s="10" t="str">
        <f>IF($F$30=2,$F39,$F44)</f>
        <v>172.28.88.102</v>
      </c>
      <c r="I100" t="s">
        <v>5405</v>
      </c>
      <c r="P100" s="3" t="s">
        <v>4731</v>
      </c>
      <c r="S100"/>
    </row>
    <row r="101" spans="1:19" x14ac:dyDescent="0.4">
      <c r="A101" s="12" t="s">
        <v>1559</v>
      </c>
      <c r="E101" s="9" t="s">
        <v>4713</v>
      </c>
      <c r="F101" s="10" t="str">
        <f>IF($F$30=2,$F40,$F45)</f>
        <v>10.28.88.102</v>
      </c>
      <c r="I101" t="s">
        <v>5405</v>
      </c>
      <c r="P101" s="3" t="s">
        <v>4733</v>
      </c>
      <c r="S101"/>
    </row>
    <row r="102" spans="1:19" x14ac:dyDescent="0.4">
      <c r="A102" s="12" t="s">
        <v>1559</v>
      </c>
      <c r="E102" s="9" t="s">
        <v>4714</v>
      </c>
      <c r="F102" s="10" t="str">
        <f>IF($F$30=2,$F41,$F46)</f>
        <v>172.28.88.202</v>
      </c>
      <c r="I102" t="s">
        <v>5405</v>
      </c>
      <c r="P102" s="3" t="s">
        <v>4735</v>
      </c>
      <c r="S102"/>
    </row>
    <row r="103" spans="1:19" x14ac:dyDescent="0.4">
      <c r="A103" s="12" t="s">
        <v>1559</v>
      </c>
      <c r="E103" s="9" t="s">
        <v>4715</v>
      </c>
      <c r="F103" s="10" t="str">
        <f>IF($F$30=2,IF($F42="","",$F42),IF($F47="","",$F47))</f>
        <v>198.51.100.102</v>
      </c>
      <c r="I103" t="s">
        <v>5405</v>
      </c>
      <c r="P103" s="3" t="s">
        <v>4737</v>
      </c>
      <c r="S103"/>
    </row>
    <row r="104" spans="1:19" x14ac:dyDescent="0.4">
      <c r="A104" s="12" t="s">
        <v>1559</v>
      </c>
      <c r="E104" s="9" t="s">
        <v>1048</v>
      </c>
      <c r="F104" s="10" t="str">
        <f>IF(F88="bond1",F100,F101)</f>
        <v>172.28.88.102</v>
      </c>
      <c r="I104" t="s">
        <v>5405</v>
      </c>
      <c r="J104" s="4"/>
      <c r="P104" s="3" t="s">
        <v>4927</v>
      </c>
      <c r="S104"/>
    </row>
    <row r="105" spans="1:19" x14ac:dyDescent="0.4">
      <c r="A105" s="12" t="s">
        <v>1559</v>
      </c>
      <c r="E105" s="9" t="s">
        <v>1595</v>
      </c>
      <c r="F105" s="10" t="str">
        <f>"127.0.0.1," &amp; F93 &amp; "," &amp; $F$100</f>
        <v>127.0.0.1,172.28.88.101,172.28.88.102</v>
      </c>
      <c r="I105" t="s">
        <v>5405</v>
      </c>
      <c r="J105" s="4"/>
      <c r="P105" s="3" t="s">
        <v>5595</v>
      </c>
      <c r="S105"/>
    </row>
    <row r="106" spans="1:19" x14ac:dyDescent="0.4">
      <c r="A106" s="12" t="s">
        <v>1559</v>
      </c>
      <c r="E106" s="9"/>
      <c r="F106" s="3"/>
      <c r="I106" s="9"/>
      <c r="J106" s="4"/>
      <c r="P106" s="3" t="s">
        <v>1040</v>
      </c>
      <c r="S106"/>
    </row>
    <row r="107" spans="1:19" x14ac:dyDescent="0.4">
      <c r="A107" s="12" t="s">
        <v>3561</v>
      </c>
      <c r="E107" s="9"/>
      <c r="F107" s="3"/>
      <c r="I107" s="9"/>
      <c r="J107" s="4"/>
      <c r="S107"/>
    </row>
    <row r="108" spans="1:19" x14ac:dyDescent="0.4">
      <c r="E108" s="9"/>
      <c r="F108" s="3"/>
      <c r="I108" s="9"/>
      <c r="J108" s="4"/>
      <c r="S108"/>
    </row>
    <row r="109" spans="1:19" x14ac:dyDescent="0.4">
      <c r="A109" s="12" t="s">
        <v>3561</v>
      </c>
      <c r="S109"/>
    </row>
    <row r="110" spans="1:19" x14ac:dyDescent="0.4">
      <c r="A110" s="12" t="s">
        <v>1559</v>
      </c>
      <c r="S110"/>
    </row>
    <row r="111" spans="1:19" x14ac:dyDescent="0.4">
      <c r="A111" s="12" t="s">
        <v>1559</v>
      </c>
      <c r="S111"/>
    </row>
    <row r="112" spans="1:19" x14ac:dyDescent="0.4">
      <c r="A112" s="12" t="s">
        <v>1559</v>
      </c>
      <c r="S112"/>
    </row>
    <row r="113" spans="1:19" x14ac:dyDescent="0.4">
      <c r="A113" s="12" t="s">
        <v>1559</v>
      </c>
      <c r="S113"/>
    </row>
    <row r="114" spans="1:19" x14ac:dyDescent="0.4">
      <c r="A114" s="12" t="s">
        <v>1559</v>
      </c>
      <c r="S114"/>
    </row>
    <row r="115" spans="1:19" x14ac:dyDescent="0.4">
      <c r="A115" s="12" t="s">
        <v>1559</v>
      </c>
      <c r="S115"/>
    </row>
    <row r="116" spans="1:19" x14ac:dyDescent="0.4">
      <c r="A116" s="12" t="s">
        <v>1559</v>
      </c>
      <c r="S116"/>
    </row>
    <row r="117" spans="1:19" x14ac:dyDescent="0.4">
      <c r="A117" s="12" t="s">
        <v>1559</v>
      </c>
      <c r="S117"/>
    </row>
    <row r="118" spans="1:19" x14ac:dyDescent="0.4">
      <c r="A118" s="12" t="s">
        <v>1559</v>
      </c>
      <c r="S118"/>
    </row>
    <row r="119" spans="1:19" x14ac:dyDescent="0.4">
      <c r="A119" s="12" t="s">
        <v>1559</v>
      </c>
      <c r="M119" t="s">
        <v>0</v>
      </c>
      <c r="S119"/>
    </row>
    <row r="120" spans="1:19" x14ac:dyDescent="0.4">
      <c r="A120" s="12" t="s">
        <v>1559</v>
      </c>
      <c r="S120"/>
    </row>
    <row r="121" spans="1:19" x14ac:dyDescent="0.4">
      <c r="A121" s="12" t="s">
        <v>1559</v>
      </c>
      <c r="M121" t="s">
        <v>31</v>
      </c>
      <c r="S121"/>
    </row>
    <row r="122" spans="1:19" x14ac:dyDescent="0.4">
      <c r="A122" s="12" t="s">
        <v>1559</v>
      </c>
      <c r="S122"/>
    </row>
    <row r="123" spans="1:19" x14ac:dyDescent="0.4">
      <c r="A123" s="12" t="s">
        <v>1559</v>
      </c>
      <c r="N123" t="s">
        <v>867</v>
      </c>
      <c r="S123"/>
    </row>
    <row r="124" spans="1:19" x14ac:dyDescent="0.4">
      <c r="A124" s="12" t="s">
        <v>1559</v>
      </c>
      <c r="N124" t="s">
        <v>32</v>
      </c>
      <c r="S124"/>
    </row>
    <row r="125" spans="1:19" x14ac:dyDescent="0.4">
      <c r="A125" s="12" t="s">
        <v>1559</v>
      </c>
      <c r="S125"/>
    </row>
    <row r="126" spans="1:19" x14ac:dyDescent="0.4">
      <c r="A126" s="12" t="s">
        <v>1559</v>
      </c>
      <c r="S126"/>
    </row>
    <row r="127" spans="1:19" x14ac:dyDescent="0.4">
      <c r="A127" s="12" t="s">
        <v>1559</v>
      </c>
      <c r="M127" t="s">
        <v>30</v>
      </c>
      <c r="S127"/>
    </row>
    <row r="128" spans="1:19" x14ac:dyDescent="0.4">
      <c r="A128" s="12" t="s">
        <v>1559</v>
      </c>
      <c r="S128"/>
    </row>
    <row r="129" spans="1:19" x14ac:dyDescent="0.4">
      <c r="A129" s="12" t="s">
        <v>1559</v>
      </c>
      <c r="N129"/>
      <c r="S129"/>
    </row>
    <row r="132" spans="1:19" x14ac:dyDescent="0.4">
      <c r="A132" s="12" t="s">
        <v>1559</v>
      </c>
      <c r="N132"/>
      <c r="S132"/>
    </row>
    <row r="133" spans="1:19" x14ac:dyDescent="0.4">
      <c r="A133" s="12" t="s">
        <v>1559</v>
      </c>
      <c r="N133"/>
      <c r="S133"/>
    </row>
    <row r="134" spans="1:19" x14ac:dyDescent="0.4">
      <c r="A134" s="12" t="s">
        <v>1559</v>
      </c>
      <c r="N134"/>
      <c r="S134"/>
    </row>
    <row r="135" spans="1:19" x14ac:dyDescent="0.4">
      <c r="A135" s="12" t="s">
        <v>1559</v>
      </c>
      <c r="N135"/>
      <c r="S135"/>
    </row>
    <row r="136" spans="1:19" x14ac:dyDescent="0.4">
      <c r="A136" s="12" t="s">
        <v>1559</v>
      </c>
      <c r="N136"/>
      <c r="S136"/>
    </row>
    <row r="137" spans="1:19" x14ac:dyDescent="0.4">
      <c r="A137" s="12" t="s">
        <v>1559</v>
      </c>
      <c r="N137"/>
      <c r="S137"/>
    </row>
    <row r="138" spans="1:19" x14ac:dyDescent="0.4">
      <c r="A138" s="12" t="s">
        <v>1559</v>
      </c>
      <c r="N138"/>
      <c r="S138"/>
    </row>
    <row r="139" spans="1:19" x14ac:dyDescent="0.4">
      <c r="A139" s="12" t="s">
        <v>1559</v>
      </c>
      <c r="N139"/>
      <c r="S139"/>
    </row>
    <row r="140" spans="1:19" x14ac:dyDescent="0.4">
      <c r="A140" s="12" t="s">
        <v>1559</v>
      </c>
      <c r="M140" t="s">
        <v>1</v>
      </c>
      <c r="N140"/>
      <c r="S140"/>
    </row>
    <row r="141" spans="1:19" x14ac:dyDescent="0.4">
      <c r="A141" s="12" t="s">
        <v>1559</v>
      </c>
      <c r="N141"/>
      <c r="S141"/>
    </row>
    <row r="142" spans="1:19" x14ac:dyDescent="0.4">
      <c r="A142" s="12" t="s">
        <v>1559</v>
      </c>
      <c r="N142"/>
      <c r="S142"/>
    </row>
    <row r="143" spans="1:19" x14ac:dyDescent="0.4">
      <c r="A143" s="12" t="s">
        <v>1559</v>
      </c>
      <c r="N143"/>
      <c r="S143"/>
    </row>
    <row r="144" spans="1:19" x14ac:dyDescent="0.4">
      <c r="A144" s="12" t="s">
        <v>1559</v>
      </c>
      <c r="N144"/>
      <c r="S144"/>
    </row>
    <row r="145" spans="1:19" x14ac:dyDescent="0.4">
      <c r="A145" s="12" t="s">
        <v>1559</v>
      </c>
      <c r="B145"/>
      <c r="N145"/>
      <c r="S145"/>
    </row>
    <row r="146" spans="1:19" x14ac:dyDescent="0.4">
      <c r="A146" s="12" t="s">
        <v>1559</v>
      </c>
      <c r="B146"/>
      <c r="N146"/>
      <c r="S146"/>
    </row>
    <row r="147" spans="1:19" x14ac:dyDescent="0.4">
      <c r="A147" s="12" t="s">
        <v>1559</v>
      </c>
      <c r="B147"/>
      <c r="N147"/>
      <c r="S147"/>
    </row>
    <row r="148" spans="1:19" x14ac:dyDescent="0.4">
      <c r="A148" s="12" t="s">
        <v>1559</v>
      </c>
      <c r="B148"/>
      <c r="N148"/>
      <c r="S148"/>
    </row>
    <row r="149" spans="1:19" x14ac:dyDescent="0.4">
      <c r="A149" s="12" t="s">
        <v>1559</v>
      </c>
      <c r="B149"/>
      <c r="N149"/>
      <c r="S149"/>
    </row>
    <row r="150" spans="1:19" x14ac:dyDescent="0.4">
      <c r="A150" s="12" t="s">
        <v>1559</v>
      </c>
      <c r="B150"/>
      <c r="N150"/>
      <c r="S150"/>
    </row>
    <row r="151" spans="1:19" x14ac:dyDescent="0.4">
      <c r="A151" s="12" t="s">
        <v>1559</v>
      </c>
      <c r="B151"/>
      <c r="N151"/>
      <c r="S151"/>
    </row>
    <row r="154" spans="1:19" x14ac:dyDescent="0.4">
      <c r="A154" s="12" t="s">
        <v>1559</v>
      </c>
      <c r="B154"/>
      <c r="N154"/>
      <c r="S154"/>
    </row>
    <row r="155" spans="1:19" x14ac:dyDescent="0.4">
      <c r="A155" s="12" t="s">
        <v>1559</v>
      </c>
      <c r="B155"/>
      <c r="N155"/>
      <c r="S155"/>
    </row>
    <row r="156" spans="1:19" x14ac:dyDescent="0.4">
      <c r="A156" s="12" t="s">
        <v>1559</v>
      </c>
      <c r="B156"/>
      <c r="N156"/>
      <c r="S156"/>
    </row>
    <row r="157" spans="1:19" x14ac:dyDescent="0.4">
      <c r="A157" s="12" t="s">
        <v>1559</v>
      </c>
      <c r="B157"/>
      <c r="N157"/>
      <c r="S157"/>
    </row>
    <row r="158" spans="1:19" x14ac:dyDescent="0.4">
      <c r="A158" s="12" t="s">
        <v>1559</v>
      </c>
      <c r="B158"/>
      <c r="N158"/>
      <c r="S158"/>
    </row>
    <row r="159" spans="1:19" x14ac:dyDescent="0.4">
      <c r="A159" s="12" t="s">
        <v>1559</v>
      </c>
      <c r="B159"/>
      <c r="N159"/>
      <c r="S159"/>
    </row>
    <row r="160" spans="1:19" x14ac:dyDescent="0.4">
      <c r="A160" s="12" t="s">
        <v>1559</v>
      </c>
      <c r="B160"/>
      <c r="N160"/>
      <c r="S160"/>
    </row>
    <row r="161" spans="1:19" x14ac:dyDescent="0.4">
      <c r="A161" s="12" t="s">
        <v>1559</v>
      </c>
      <c r="N161"/>
      <c r="S161"/>
    </row>
    <row r="162" spans="1:19" x14ac:dyDescent="0.4">
      <c r="A162" s="12" t="s">
        <v>1559</v>
      </c>
      <c r="N162"/>
      <c r="S162"/>
    </row>
    <row r="163" spans="1:19" x14ac:dyDescent="0.4">
      <c r="A163" s="12" t="s">
        <v>1559</v>
      </c>
      <c r="N163"/>
      <c r="S163"/>
    </row>
    <row r="164" spans="1:19" x14ac:dyDescent="0.4">
      <c r="A164" s="12" t="s">
        <v>1559</v>
      </c>
      <c r="N164"/>
      <c r="S164"/>
    </row>
    <row r="165" spans="1:19" x14ac:dyDescent="0.4">
      <c r="A165" s="12" t="s">
        <v>1559</v>
      </c>
      <c r="N165"/>
      <c r="S165"/>
    </row>
    <row r="166" spans="1:19" x14ac:dyDescent="0.4">
      <c r="A166" s="12" t="s">
        <v>1559</v>
      </c>
      <c r="N166"/>
      <c r="S166"/>
    </row>
    <row r="167" spans="1:19" x14ac:dyDescent="0.4">
      <c r="A167" s="12" t="s">
        <v>1559</v>
      </c>
      <c r="N167"/>
      <c r="S167"/>
    </row>
    <row r="168" spans="1:19" x14ac:dyDescent="0.4">
      <c r="A168" s="12" t="s">
        <v>1559</v>
      </c>
      <c r="N168"/>
      <c r="S168"/>
    </row>
    <row r="169" spans="1:19" x14ac:dyDescent="0.4">
      <c r="A169" s="12" t="s">
        <v>1559</v>
      </c>
      <c r="N169"/>
      <c r="S169"/>
    </row>
    <row r="170" spans="1:19" x14ac:dyDescent="0.4">
      <c r="A170" s="12" t="s">
        <v>1559</v>
      </c>
      <c r="M170" t="s">
        <v>2</v>
      </c>
      <c r="N170"/>
      <c r="S170"/>
    </row>
    <row r="171" spans="1:19" x14ac:dyDescent="0.4">
      <c r="A171" s="12" t="s">
        <v>1559</v>
      </c>
      <c r="N171"/>
      <c r="S171"/>
    </row>
    <row r="172" spans="1:19" x14ac:dyDescent="0.4">
      <c r="A172" s="12" t="s">
        <v>1559</v>
      </c>
      <c r="N172"/>
      <c r="S172"/>
    </row>
    <row r="173" spans="1:19" x14ac:dyDescent="0.4">
      <c r="A173" s="12" t="s">
        <v>1559</v>
      </c>
      <c r="N173"/>
      <c r="S173"/>
    </row>
    <row r="176" spans="1:19" x14ac:dyDescent="0.4">
      <c r="A176" s="12" t="s">
        <v>1559</v>
      </c>
      <c r="N176"/>
      <c r="S176"/>
    </row>
    <row r="177" spans="1:19" x14ac:dyDescent="0.4">
      <c r="A177" s="12" t="s">
        <v>1559</v>
      </c>
      <c r="N177"/>
      <c r="S177"/>
    </row>
    <row r="178" spans="1:19" x14ac:dyDescent="0.4">
      <c r="A178" s="12" t="s">
        <v>1559</v>
      </c>
      <c r="N178"/>
      <c r="S178"/>
    </row>
    <row r="179" spans="1:19" x14ac:dyDescent="0.4">
      <c r="A179" s="12" t="s">
        <v>1559</v>
      </c>
      <c r="N179"/>
      <c r="S179"/>
    </row>
    <row r="180" spans="1:19" x14ac:dyDescent="0.4">
      <c r="A180" s="12" t="s">
        <v>1559</v>
      </c>
      <c r="N180"/>
      <c r="S180"/>
    </row>
    <row r="181" spans="1:19" x14ac:dyDescent="0.4">
      <c r="A181" s="12" t="s">
        <v>1559</v>
      </c>
      <c r="N181"/>
      <c r="S181"/>
    </row>
    <row r="182" spans="1:19" x14ac:dyDescent="0.4">
      <c r="A182" s="12" t="s">
        <v>1559</v>
      </c>
      <c r="N182"/>
      <c r="S182"/>
    </row>
    <row r="183" spans="1:19" x14ac:dyDescent="0.4">
      <c r="A183" s="12" t="s">
        <v>1559</v>
      </c>
      <c r="N183"/>
      <c r="S183"/>
    </row>
    <row r="184" spans="1:19" x14ac:dyDescent="0.4">
      <c r="A184" s="12" t="s">
        <v>1559</v>
      </c>
      <c r="N184"/>
      <c r="S184"/>
    </row>
    <row r="185" spans="1:19" x14ac:dyDescent="0.4">
      <c r="A185" s="12" t="s">
        <v>1559</v>
      </c>
      <c r="N185"/>
      <c r="S185"/>
    </row>
    <row r="186" spans="1:19" x14ac:dyDescent="0.4">
      <c r="A186" s="12" t="s">
        <v>1559</v>
      </c>
      <c r="N186"/>
      <c r="S186"/>
    </row>
    <row r="187" spans="1:19" x14ac:dyDescent="0.4">
      <c r="A187" s="12" t="s">
        <v>1559</v>
      </c>
      <c r="N187"/>
      <c r="S187"/>
    </row>
    <row r="188" spans="1:19" x14ac:dyDescent="0.4">
      <c r="A188" s="12" t="s">
        <v>1559</v>
      </c>
      <c r="N188"/>
      <c r="S188"/>
    </row>
    <row r="189" spans="1:19" x14ac:dyDescent="0.4">
      <c r="A189" s="12" t="s">
        <v>1559</v>
      </c>
      <c r="M189" s="1"/>
      <c r="N189"/>
      <c r="S189"/>
    </row>
    <row r="190" spans="1:19" x14ac:dyDescent="0.4">
      <c r="A190" s="12" t="s">
        <v>1559</v>
      </c>
      <c r="N190"/>
      <c r="S190"/>
    </row>
    <row r="191" spans="1:19" x14ac:dyDescent="0.4">
      <c r="A191" s="12" t="s">
        <v>1559</v>
      </c>
      <c r="N191"/>
      <c r="S191"/>
    </row>
    <row r="192" spans="1:19" x14ac:dyDescent="0.4">
      <c r="A192" s="12" t="s">
        <v>1559</v>
      </c>
      <c r="M192" t="str">
        <f>"「 inst.lang=en_US inst.keymap=jp106 inst.sshd=1 inst.nodmraid inst.nompath inst.selinux=0 selinux=0 ipv6.disable=1 biosdevname=0 net.ifnames=0 ip=" &amp; $F$93 &amp; "::" &amp; $F$57 &amp; ":" &amp; $F$51 &amp; "::eth0:none:" &amp; $F$53 &amp; "」入力"</f>
        <v>「 inst.lang=en_US inst.keymap=jp106 inst.sshd=1 inst.nodmraid inst.nompath inst.selinux=0 selinux=0 ipv6.disable=1 biosdevname=0 net.ifnames=0 ip=172.28.88.101::172.28.0.1:16::eth0:none:1500」入力</v>
      </c>
      <c r="N192"/>
      <c r="S192"/>
    </row>
    <row r="193" spans="1:19" x14ac:dyDescent="0.4">
      <c r="A193" s="12" t="s">
        <v>1559</v>
      </c>
      <c r="N193"/>
      <c r="S193"/>
    </row>
    <row r="194" spans="1:19" x14ac:dyDescent="0.4">
      <c r="A194" s="12" t="s">
        <v>1559</v>
      </c>
      <c r="N194"/>
      <c r="S194"/>
    </row>
    <row r="195" spans="1:19" x14ac:dyDescent="0.4">
      <c r="A195" s="12" t="s">
        <v>1559</v>
      </c>
      <c r="N195"/>
      <c r="S195"/>
    </row>
    <row r="196" spans="1:19" x14ac:dyDescent="0.4">
      <c r="A196" s="12" t="s">
        <v>1559</v>
      </c>
      <c r="B196" s="18" t="s">
        <v>1562</v>
      </c>
      <c r="N196"/>
      <c r="S196"/>
    </row>
    <row r="197" spans="1:19" x14ac:dyDescent="0.4">
      <c r="A197" s="12" t="s">
        <v>1559</v>
      </c>
      <c r="B197" s="14" t="str">
        <f>" inst.lang^en=US inst.keymap^jp106 inst.sshd^1 inst.nodmraid inst.nompath inst.selinux^0 selinux^0 ipv6.disable^1 biosdevname^0 net.ifnames^0 ip^" &amp; $F$93 &amp; "++" &amp; $F$57 &amp; "+" &amp; $F$51 &amp; "++eth0+none+" &amp; $F$53</f>
        <v xml:space="preserve"> inst.lang^en=US inst.keymap^jp106 inst.sshd^1 inst.nodmraid inst.nompath inst.selinux^0 selinux^0 ipv6.disable^1 biosdevname^0 net.ifnames^0 ip^172.28.88.101++172.28.0.1+16++eth0+none+1500</v>
      </c>
      <c r="N197"/>
      <c r="S197"/>
    </row>
    <row r="199" spans="1:19" x14ac:dyDescent="0.4">
      <c r="B199" s="14"/>
      <c r="N199"/>
      <c r="S199"/>
    </row>
    <row r="201" spans="1:19" x14ac:dyDescent="0.4">
      <c r="A201" s="12" t="s">
        <v>3345</v>
      </c>
      <c r="N201"/>
      <c r="S201"/>
    </row>
    <row r="202" spans="1:19" x14ac:dyDescent="0.4">
      <c r="A202" s="12" t="s">
        <v>1559</v>
      </c>
      <c r="N202"/>
      <c r="S202"/>
    </row>
    <row r="203" spans="1:19" x14ac:dyDescent="0.4">
      <c r="A203" s="12" t="s">
        <v>1559</v>
      </c>
      <c r="N203"/>
      <c r="S203"/>
    </row>
    <row r="204" spans="1:19" x14ac:dyDescent="0.4">
      <c r="A204" s="12" t="s">
        <v>1559</v>
      </c>
      <c r="N204"/>
      <c r="S204"/>
    </row>
    <row r="205" spans="1:19" x14ac:dyDescent="0.4">
      <c r="A205" s="12" t="s">
        <v>1559</v>
      </c>
      <c r="N205"/>
      <c r="S205"/>
    </row>
    <row r="206" spans="1:19" x14ac:dyDescent="0.4">
      <c r="A206" s="12" t="s">
        <v>1559</v>
      </c>
      <c r="N206"/>
      <c r="S206"/>
    </row>
    <row r="207" spans="1:19" x14ac:dyDescent="0.4">
      <c r="A207" s="12" t="s">
        <v>1559</v>
      </c>
      <c r="N207"/>
      <c r="S207"/>
    </row>
    <row r="208" spans="1:19" x14ac:dyDescent="0.4">
      <c r="A208" s="12" t="s">
        <v>1559</v>
      </c>
      <c r="N208"/>
      <c r="S208"/>
    </row>
    <row r="209" spans="1:19" x14ac:dyDescent="0.4">
      <c r="A209" s="12" t="s">
        <v>1559</v>
      </c>
      <c r="N209"/>
      <c r="S209"/>
    </row>
    <row r="210" spans="1:19" x14ac:dyDescent="0.4">
      <c r="A210" s="12" t="s">
        <v>1559</v>
      </c>
      <c r="N210"/>
      <c r="S210"/>
    </row>
    <row r="211" spans="1:19" x14ac:dyDescent="0.4">
      <c r="A211" s="12" t="s">
        <v>1559</v>
      </c>
      <c r="N211"/>
      <c r="S211"/>
    </row>
    <row r="212" spans="1:19" x14ac:dyDescent="0.4">
      <c r="A212" s="12" t="s">
        <v>1559</v>
      </c>
      <c r="N212"/>
      <c r="S212"/>
    </row>
    <row r="213" spans="1:19" x14ac:dyDescent="0.4">
      <c r="A213" s="12" t="s">
        <v>1559</v>
      </c>
      <c r="N213"/>
      <c r="S213"/>
    </row>
    <row r="214" spans="1:19" x14ac:dyDescent="0.4">
      <c r="A214" s="12" t="s">
        <v>1559</v>
      </c>
      <c r="N214"/>
      <c r="S214"/>
    </row>
    <row r="215" spans="1:19" x14ac:dyDescent="0.4">
      <c r="A215" s="12" t="s">
        <v>1559</v>
      </c>
      <c r="N215"/>
      <c r="S215"/>
    </row>
    <row r="216" spans="1:19" x14ac:dyDescent="0.4">
      <c r="A216" s="12" t="s">
        <v>1559</v>
      </c>
      <c r="N216"/>
      <c r="S216"/>
    </row>
    <row r="217" spans="1:19" x14ac:dyDescent="0.4">
      <c r="A217" s="12" t="s">
        <v>1559</v>
      </c>
      <c r="N217"/>
      <c r="S217"/>
    </row>
    <row r="218" spans="1:19" x14ac:dyDescent="0.4">
      <c r="A218" s="12" t="s">
        <v>1559</v>
      </c>
      <c r="M218" t="s">
        <v>3</v>
      </c>
      <c r="N218"/>
      <c r="S218"/>
    </row>
    <row r="219" spans="1:19" x14ac:dyDescent="0.4">
      <c r="A219" s="12" t="s">
        <v>1559</v>
      </c>
      <c r="N219"/>
      <c r="S219"/>
    </row>
    <row r="220" spans="1:19" x14ac:dyDescent="0.4">
      <c r="A220" s="12" t="s">
        <v>1559</v>
      </c>
      <c r="N220"/>
      <c r="S220"/>
    </row>
    <row r="221" spans="1:19" x14ac:dyDescent="0.4">
      <c r="A221" s="12" t="s">
        <v>1559</v>
      </c>
      <c r="N221"/>
      <c r="S221"/>
    </row>
    <row r="224" spans="1:19" x14ac:dyDescent="0.4">
      <c r="A224" s="12" t="s">
        <v>3345</v>
      </c>
      <c r="B224" s="18" t="s">
        <v>1563</v>
      </c>
      <c r="N224"/>
      <c r="S224"/>
    </row>
    <row r="228" spans="1:19" x14ac:dyDescent="0.4">
      <c r="A228" s="12" t="s">
        <v>1559</v>
      </c>
      <c r="B228"/>
      <c r="N228"/>
      <c r="S228"/>
    </row>
    <row r="229" spans="1:19" x14ac:dyDescent="0.4">
      <c r="A229" s="12" t="s">
        <v>1559</v>
      </c>
      <c r="B229"/>
      <c r="N229"/>
      <c r="S229"/>
    </row>
    <row r="230" spans="1:19" x14ac:dyDescent="0.4">
      <c r="A230" s="12" t="s">
        <v>1559</v>
      </c>
      <c r="B230"/>
      <c r="N230"/>
      <c r="S230"/>
    </row>
    <row r="231" spans="1:19" x14ac:dyDescent="0.4">
      <c r="A231" s="12" t="s">
        <v>1559</v>
      </c>
      <c r="B231"/>
      <c r="N231"/>
      <c r="S231"/>
    </row>
    <row r="232" spans="1:19" x14ac:dyDescent="0.4">
      <c r="A232" s="12" t="s">
        <v>1559</v>
      </c>
      <c r="B232"/>
      <c r="N232"/>
      <c r="S232"/>
    </row>
    <row r="233" spans="1:19" x14ac:dyDescent="0.4">
      <c r="A233" s="12" t="s">
        <v>1559</v>
      </c>
      <c r="B233"/>
      <c r="N233"/>
      <c r="S233"/>
    </row>
    <row r="234" spans="1:19" x14ac:dyDescent="0.4">
      <c r="A234" s="12" t="s">
        <v>1559</v>
      </c>
      <c r="B234"/>
      <c r="N234"/>
      <c r="S234"/>
    </row>
    <row r="235" spans="1:19" x14ac:dyDescent="0.4">
      <c r="A235" s="12" t="s">
        <v>1559</v>
      </c>
      <c r="B235"/>
      <c r="N235"/>
      <c r="S235"/>
    </row>
    <row r="236" spans="1:19" x14ac:dyDescent="0.4">
      <c r="A236" s="12" t="s">
        <v>1559</v>
      </c>
      <c r="B236"/>
      <c r="N236"/>
      <c r="S236"/>
    </row>
    <row r="237" spans="1:19" x14ac:dyDescent="0.4">
      <c r="A237" s="12" t="s">
        <v>1559</v>
      </c>
      <c r="B237"/>
      <c r="N237"/>
      <c r="S237"/>
    </row>
    <row r="238" spans="1:19" x14ac:dyDescent="0.4">
      <c r="A238" s="12" t="s">
        <v>1559</v>
      </c>
      <c r="B238"/>
      <c r="N238"/>
      <c r="S238"/>
    </row>
    <row r="239" spans="1:19" x14ac:dyDescent="0.4">
      <c r="A239" s="12" t="s">
        <v>1559</v>
      </c>
      <c r="B239"/>
      <c r="N239"/>
      <c r="S239"/>
    </row>
    <row r="240" spans="1:19" x14ac:dyDescent="0.4">
      <c r="A240" s="12" t="s">
        <v>1559</v>
      </c>
      <c r="B240"/>
      <c r="N240"/>
      <c r="S240"/>
    </row>
    <row r="241" spans="1:19" x14ac:dyDescent="0.4">
      <c r="A241" s="12" t="s">
        <v>1559</v>
      </c>
      <c r="B241"/>
      <c r="N241"/>
      <c r="S241"/>
    </row>
    <row r="242" spans="1:19" x14ac:dyDescent="0.4">
      <c r="A242" s="12" t="s">
        <v>1559</v>
      </c>
      <c r="B242"/>
      <c r="N242"/>
      <c r="S242"/>
    </row>
    <row r="243" spans="1:19" x14ac:dyDescent="0.4">
      <c r="A243" s="12" t="s">
        <v>1559</v>
      </c>
      <c r="B243"/>
      <c r="N243"/>
      <c r="S243"/>
    </row>
    <row r="244" spans="1:19" x14ac:dyDescent="0.4">
      <c r="A244" s="12" t="s">
        <v>1559</v>
      </c>
      <c r="B244"/>
      <c r="N244"/>
      <c r="S244"/>
    </row>
    <row r="245" spans="1:19" x14ac:dyDescent="0.4">
      <c r="A245" s="12" t="s">
        <v>1559</v>
      </c>
      <c r="B245"/>
      <c r="N245"/>
      <c r="S245"/>
    </row>
    <row r="246" spans="1:19" x14ac:dyDescent="0.4">
      <c r="A246" s="12" t="s">
        <v>1559</v>
      </c>
      <c r="B246"/>
      <c r="N246"/>
      <c r="S246"/>
    </row>
    <row r="247" spans="1:19" x14ac:dyDescent="0.4">
      <c r="A247" s="12" t="s">
        <v>1559</v>
      </c>
      <c r="B247"/>
      <c r="N247"/>
      <c r="S247"/>
    </row>
    <row r="248" spans="1:19" x14ac:dyDescent="0.4">
      <c r="A248" s="12" t="s">
        <v>1559</v>
      </c>
      <c r="B248"/>
      <c r="N248"/>
      <c r="S248"/>
    </row>
    <row r="249" spans="1:19" x14ac:dyDescent="0.4">
      <c r="A249" s="12" t="s">
        <v>1559</v>
      </c>
      <c r="B249"/>
      <c r="N249"/>
      <c r="S249"/>
    </row>
    <row r="250" spans="1:19" x14ac:dyDescent="0.4">
      <c r="A250" s="12" t="s">
        <v>1559</v>
      </c>
      <c r="B250"/>
      <c r="N250"/>
      <c r="S250"/>
    </row>
    <row r="251" spans="1:19" x14ac:dyDescent="0.4">
      <c r="A251" s="12" t="s">
        <v>1559</v>
      </c>
      <c r="B251"/>
      <c r="N251"/>
      <c r="S251"/>
    </row>
    <row r="252" spans="1:19" x14ac:dyDescent="0.4">
      <c r="A252" s="12" t="s">
        <v>1559</v>
      </c>
      <c r="B252"/>
      <c r="N252"/>
      <c r="S252"/>
    </row>
    <row r="253" spans="1:19" x14ac:dyDescent="0.4">
      <c r="A253" s="12" t="s">
        <v>1559</v>
      </c>
      <c r="B253"/>
      <c r="N253"/>
      <c r="S253"/>
    </row>
    <row r="254" spans="1:19" x14ac:dyDescent="0.4">
      <c r="A254" s="12" t="s">
        <v>1559</v>
      </c>
      <c r="B254"/>
      <c r="N254"/>
      <c r="S254"/>
    </row>
    <row r="255" spans="1:19" x14ac:dyDescent="0.4">
      <c r="A255" s="12" t="s">
        <v>1559</v>
      </c>
      <c r="B255"/>
      <c r="N255"/>
      <c r="S255"/>
    </row>
    <row r="256" spans="1:19" x14ac:dyDescent="0.4">
      <c r="A256" s="12" t="s">
        <v>1559</v>
      </c>
      <c r="B256"/>
      <c r="N256"/>
      <c r="S256"/>
    </row>
    <row r="257" spans="1:20" x14ac:dyDescent="0.4">
      <c r="A257" s="12" t="s">
        <v>1559</v>
      </c>
    </row>
    <row r="258" spans="1:20" x14ac:dyDescent="0.4">
      <c r="A258" s="12" t="s">
        <v>1559</v>
      </c>
    </row>
    <row r="262" spans="1:20" x14ac:dyDescent="0.4">
      <c r="A262" s="12" t="s">
        <v>1559</v>
      </c>
      <c r="L262" t="s">
        <v>25</v>
      </c>
    </row>
    <row r="263" spans="1:20" x14ac:dyDescent="0.4">
      <c r="A263" s="12" t="s">
        <v>1559</v>
      </c>
      <c r="M263" t="s">
        <v>868</v>
      </c>
    </row>
    <row r="264" spans="1:20" x14ac:dyDescent="0.4">
      <c r="A264" s="12" t="s">
        <v>1559</v>
      </c>
      <c r="M264" s="11" t="s">
        <v>80</v>
      </c>
    </row>
    <row r="265" spans="1:20" x14ac:dyDescent="0.4">
      <c r="A265" s="12" t="s">
        <v>1559</v>
      </c>
    </row>
    <row r="266" spans="1:20" x14ac:dyDescent="0.4">
      <c r="A266" s="12" t="s">
        <v>1559</v>
      </c>
      <c r="M266" t="s">
        <v>81</v>
      </c>
    </row>
    <row r="267" spans="1:20" x14ac:dyDescent="0.4">
      <c r="A267" s="12" t="s">
        <v>1559</v>
      </c>
      <c r="M267" s="4" t="str">
        <f>"ip a a " &amp; F93 &amp; "/" &amp; F51 &amp; " dev eth0"</f>
        <v>ip a a 172.28.88.101/16 dev eth0</v>
      </c>
      <c r="T267" t="s">
        <v>1101</v>
      </c>
    </row>
    <row r="268" spans="1:20" x14ac:dyDescent="0.4">
      <c r="A268" s="12" t="s">
        <v>1559</v>
      </c>
      <c r="M268" s="4" t="str">
        <f>"ip r a default via " &amp; F57</f>
        <v>ip r a default via 172.28.0.1</v>
      </c>
      <c r="T268" t="s">
        <v>1102</v>
      </c>
    </row>
    <row r="269" spans="1:20" x14ac:dyDescent="0.4">
      <c r="A269" s="12" t="s">
        <v>1559</v>
      </c>
      <c r="M269" s="4" t="s">
        <v>1055</v>
      </c>
      <c r="T269" t="s">
        <v>1103</v>
      </c>
    </row>
    <row r="270" spans="1:20" x14ac:dyDescent="0.4">
      <c r="A270" s="12" t="s">
        <v>1559</v>
      </c>
      <c r="M270" s="4" t="s">
        <v>82</v>
      </c>
    </row>
    <row r="271" spans="1:20" x14ac:dyDescent="0.4">
      <c r="A271" s="12" t="s">
        <v>1559</v>
      </c>
      <c r="M271" s="4" t="s">
        <v>83</v>
      </c>
    </row>
    <row r="272" spans="1:20" x14ac:dyDescent="0.4">
      <c r="A272" s="12" t="s">
        <v>1559</v>
      </c>
    </row>
    <row r="273" spans="1:19" x14ac:dyDescent="0.4">
      <c r="A273" s="12" t="s">
        <v>1559</v>
      </c>
      <c r="M273" s="11" t="s">
        <v>84</v>
      </c>
      <c r="S273"/>
    </row>
    <row r="276" spans="1:19" x14ac:dyDescent="0.4">
      <c r="M276" s="11"/>
      <c r="S276"/>
    </row>
    <row r="277" spans="1:19" x14ac:dyDescent="0.4">
      <c r="M277" s="11"/>
      <c r="S277"/>
    </row>
    <row r="278" spans="1:19" x14ac:dyDescent="0.4">
      <c r="A278" s="12" t="s">
        <v>1559</v>
      </c>
      <c r="C278" t="s">
        <v>1098</v>
      </c>
      <c r="M278" s="11"/>
      <c r="O278" t="s">
        <v>1099</v>
      </c>
      <c r="S278"/>
    </row>
    <row r="279" spans="1:19" x14ac:dyDescent="0.4">
      <c r="A279" s="12" t="s">
        <v>1559</v>
      </c>
      <c r="S279"/>
    </row>
    <row r="280" spans="1:19" x14ac:dyDescent="0.4">
      <c r="A280" s="12" t="s">
        <v>1559</v>
      </c>
      <c r="S280"/>
    </row>
    <row r="281" spans="1:19" x14ac:dyDescent="0.4">
      <c r="A281" s="12" t="s">
        <v>1559</v>
      </c>
      <c r="S281"/>
    </row>
    <row r="282" spans="1:19" x14ac:dyDescent="0.4">
      <c r="A282" s="12" t="s">
        <v>1559</v>
      </c>
      <c r="S282"/>
    </row>
    <row r="283" spans="1:19" x14ac:dyDescent="0.4">
      <c r="A283" s="12" t="s">
        <v>1559</v>
      </c>
      <c r="S283"/>
    </row>
    <row r="284" spans="1:19" x14ac:dyDescent="0.4">
      <c r="A284" s="12" t="s">
        <v>1559</v>
      </c>
      <c r="S284"/>
    </row>
    <row r="285" spans="1:19" x14ac:dyDescent="0.4">
      <c r="A285" s="12" t="s">
        <v>1559</v>
      </c>
      <c r="S285"/>
    </row>
    <row r="286" spans="1:19" x14ac:dyDescent="0.4">
      <c r="A286" s="12" t="s">
        <v>1559</v>
      </c>
      <c r="S286"/>
    </row>
    <row r="287" spans="1:19" x14ac:dyDescent="0.4">
      <c r="A287" s="12" t="s">
        <v>1559</v>
      </c>
      <c r="S287"/>
    </row>
    <row r="288" spans="1:19" x14ac:dyDescent="0.4">
      <c r="A288" s="12" t="s">
        <v>1559</v>
      </c>
      <c r="S288"/>
    </row>
    <row r="289" spans="1:22" x14ac:dyDescent="0.4">
      <c r="A289" s="12" t="s">
        <v>1559</v>
      </c>
    </row>
    <row r="290" spans="1:22" x14ac:dyDescent="0.4">
      <c r="A290" s="12" t="s">
        <v>1559</v>
      </c>
    </row>
    <row r="291" spans="1:22" x14ac:dyDescent="0.4">
      <c r="A291" s="12" t="s">
        <v>1559</v>
      </c>
    </row>
    <row r="292" spans="1:22" x14ac:dyDescent="0.4">
      <c r="A292" s="12" t="s">
        <v>1559</v>
      </c>
    </row>
    <row r="293" spans="1:22" x14ac:dyDescent="0.4">
      <c r="A293" s="12" t="s">
        <v>1559</v>
      </c>
    </row>
    <row r="294" spans="1:22" x14ac:dyDescent="0.4">
      <c r="A294" s="12" t="s">
        <v>1559</v>
      </c>
    </row>
    <row r="295" spans="1:22" x14ac:dyDescent="0.4">
      <c r="A295" s="12" t="s">
        <v>1559</v>
      </c>
    </row>
    <row r="296" spans="1:22" x14ac:dyDescent="0.4">
      <c r="A296" s="12" t="s">
        <v>1559</v>
      </c>
      <c r="J296" t="s">
        <v>15</v>
      </c>
      <c r="V296" t="s">
        <v>15</v>
      </c>
    </row>
    <row r="297" spans="1:22" x14ac:dyDescent="0.4">
      <c r="A297" s="12" t="s">
        <v>1559</v>
      </c>
    </row>
    <row r="298" spans="1:22" x14ac:dyDescent="0.4">
      <c r="A298" s="12" t="s">
        <v>1559</v>
      </c>
      <c r="D298" t="s">
        <v>1100</v>
      </c>
    </row>
    <row r="299" spans="1:22" x14ac:dyDescent="0.4">
      <c r="A299" s="12" t="s">
        <v>1559</v>
      </c>
    </row>
    <row r="302" spans="1:22" x14ac:dyDescent="0.4">
      <c r="A302" s="12" t="s">
        <v>1559</v>
      </c>
    </row>
    <row r="303" spans="1:22" x14ac:dyDescent="0.4">
      <c r="A303" s="12" t="s">
        <v>1559</v>
      </c>
    </row>
    <row r="304" spans="1:22" x14ac:dyDescent="0.4">
      <c r="A304" s="12" t="s">
        <v>1559</v>
      </c>
      <c r="L304" t="s">
        <v>4</v>
      </c>
    </row>
    <row r="305" spans="1:19" x14ac:dyDescent="0.4">
      <c r="A305" s="12" t="s">
        <v>1559</v>
      </c>
      <c r="L305" t="s">
        <v>5</v>
      </c>
      <c r="N305"/>
      <c r="S305"/>
    </row>
    <row r="306" spans="1:19" x14ac:dyDescent="0.4">
      <c r="A306" s="12" t="s">
        <v>1559</v>
      </c>
      <c r="N306"/>
      <c r="S306"/>
    </row>
    <row r="307" spans="1:19" x14ac:dyDescent="0.4">
      <c r="A307" s="12" t="s">
        <v>1559</v>
      </c>
      <c r="N307"/>
      <c r="S307"/>
    </row>
    <row r="308" spans="1:19" x14ac:dyDescent="0.4">
      <c r="A308" s="12" t="s">
        <v>1559</v>
      </c>
      <c r="N308"/>
      <c r="S308"/>
    </row>
    <row r="309" spans="1:19" x14ac:dyDescent="0.4">
      <c r="A309" s="12" t="s">
        <v>1559</v>
      </c>
      <c r="N309"/>
      <c r="S309"/>
    </row>
    <row r="310" spans="1:19" x14ac:dyDescent="0.4">
      <c r="A310" s="12" t="s">
        <v>1559</v>
      </c>
      <c r="N310"/>
      <c r="S310"/>
    </row>
    <row r="311" spans="1:19" x14ac:dyDescent="0.4">
      <c r="A311" s="12" t="s">
        <v>1559</v>
      </c>
      <c r="N311"/>
      <c r="S311"/>
    </row>
    <row r="312" spans="1:19" x14ac:dyDescent="0.4">
      <c r="A312" s="12" t="s">
        <v>1559</v>
      </c>
      <c r="N312"/>
      <c r="S312"/>
    </row>
    <row r="313" spans="1:19" x14ac:dyDescent="0.4">
      <c r="A313" s="12" t="s">
        <v>1559</v>
      </c>
      <c r="N313"/>
      <c r="S313"/>
    </row>
    <row r="314" spans="1:19" x14ac:dyDescent="0.4">
      <c r="A314" s="12" t="s">
        <v>1559</v>
      </c>
      <c r="N314"/>
      <c r="S314"/>
    </row>
    <row r="315" spans="1:19" x14ac:dyDescent="0.4">
      <c r="A315" s="12" t="s">
        <v>1559</v>
      </c>
      <c r="N315"/>
      <c r="S315"/>
    </row>
    <row r="316" spans="1:19" x14ac:dyDescent="0.4">
      <c r="A316" s="12" t="s">
        <v>1559</v>
      </c>
      <c r="N316"/>
      <c r="S316"/>
    </row>
    <row r="317" spans="1:19" x14ac:dyDescent="0.4">
      <c r="A317" s="12" t="s">
        <v>1559</v>
      </c>
      <c r="N317"/>
      <c r="S317"/>
    </row>
    <row r="320" spans="1:19" x14ac:dyDescent="0.4">
      <c r="A320" s="12" t="s">
        <v>1559</v>
      </c>
      <c r="N320"/>
      <c r="S320"/>
    </row>
    <row r="321" spans="1:19" x14ac:dyDescent="0.4">
      <c r="A321" s="12" t="s">
        <v>1559</v>
      </c>
      <c r="B321" s="18" t="s">
        <v>1561</v>
      </c>
      <c r="N321"/>
      <c r="S321"/>
    </row>
    <row r="322" spans="1:19" x14ac:dyDescent="0.4">
      <c r="A322" s="12" t="s">
        <v>1559</v>
      </c>
      <c r="B322" s="13" t="s">
        <v>1111</v>
      </c>
      <c r="C322" s="4"/>
      <c r="N322"/>
      <c r="S322"/>
    </row>
    <row r="323" spans="1:19" x14ac:dyDescent="0.4">
      <c r="C323" t="s">
        <v>1104</v>
      </c>
      <c r="L323" s="6" t="s">
        <v>4668</v>
      </c>
      <c r="N323"/>
      <c r="S323"/>
    </row>
    <row r="324" spans="1:19" x14ac:dyDescent="0.4">
      <c r="C324" t="s">
        <v>1140</v>
      </c>
      <c r="L324" s="6" t="s">
        <v>4669</v>
      </c>
      <c r="N324"/>
      <c r="S324"/>
    </row>
    <row r="325" spans="1:19" x14ac:dyDescent="0.4">
      <c r="C325" t="s">
        <v>1105</v>
      </c>
      <c r="L325" s="6" t="s">
        <v>1056</v>
      </c>
      <c r="N325"/>
      <c r="S325"/>
    </row>
    <row r="326" spans="1:19" x14ac:dyDescent="0.4">
      <c r="C326" t="s">
        <v>1106</v>
      </c>
      <c r="L326" s="6" t="s">
        <v>1041</v>
      </c>
      <c r="N326"/>
      <c r="S326"/>
    </row>
    <row r="327" spans="1:19" x14ac:dyDescent="0.4">
      <c r="C327" t="s">
        <v>1107</v>
      </c>
      <c r="N327"/>
      <c r="S327"/>
    </row>
    <row r="328" spans="1:19" x14ac:dyDescent="0.4">
      <c r="C328" t="s">
        <v>1108</v>
      </c>
      <c r="N328"/>
      <c r="S328"/>
    </row>
    <row r="329" spans="1:19" x14ac:dyDescent="0.4">
      <c r="C329" t="s">
        <v>1109</v>
      </c>
      <c r="N329"/>
      <c r="S329"/>
    </row>
    <row r="330" spans="1:19" x14ac:dyDescent="0.4">
      <c r="C330" t="s">
        <v>1110</v>
      </c>
      <c r="N330"/>
      <c r="S330"/>
    </row>
    <row r="333" spans="1:19" x14ac:dyDescent="0.4">
      <c r="A333" s="12" t="s">
        <v>1559</v>
      </c>
      <c r="N333"/>
      <c r="S333"/>
    </row>
    <row r="334" spans="1:19" x14ac:dyDescent="0.4">
      <c r="A334" s="12" t="s">
        <v>1559</v>
      </c>
      <c r="B334" s="18" t="s">
        <v>1912</v>
      </c>
      <c r="N334"/>
      <c r="S334"/>
    </row>
    <row r="335" spans="1:19" x14ac:dyDescent="0.4">
      <c r="C335" t="s">
        <v>233</v>
      </c>
      <c r="N335"/>
      <c r="S335"/>
    </row>
    <row r="336" spans="1:19" x14ac:dyDescent="0.4">
      <c r="A336" s="12" t="s">
        <v>1559</v>
      </c>
      <c r="B336" s="14" t="str">
        <f>"time dd if=/dev/urandom of=/dev/" &amp; $H$20 &amp; " bs=1M &amp;" &amp; " time dd if=/dev/urandom of=/dev/" &amp; $H$21 &amp; " bs=1M &amp;"</f>
        <v>time dd if=/dev/urandom of=/dev/sda bs=1M &amp; time dd if=/dev/urandom of=/dev/sdb bs=1M &amp;</v>
      </c>
      <c r="C336" s="4"/>
      <c r="N336"/>
      <c r="S336"/>
    </row>
    <row r="337" spans="1:19" x14ac:dyDescent="0.4">
      <c r="A337"/>
      <c r="B337"/>
      <c r="C337" s="2" t="s">
        <v>1141</v>
      </c>
      <c r="L337" t="s">
        <v>1143</v>
      </c>
      <c r="N337"/>
      <c r="S337"/>
    </row>
    <row r="338" spans="1:19" x14ac:dyDescent="0.4">
      <c r="A338"/>
      <c r="B338"/>
      <c r="C338" s="2" t="s">
        <v>1142</v>
      </c>
      <c r="L338" t="s">
        <v>1143</v>
      </c>
      <c r="N338"/>
      <c r="S338"/>
    </row>
    <row r="339" spans="1:19" x14ac:dyDescent="0.4">
      <c r="A339"/>
      <c r="B339"/>
      <c r="C339" s="2" t="s">
        <v>1137</v>
      </c>
      <c r="L339" t="s">
        <v>1144</v>
      </c>
      <c r="N339"/>
      <c r="S339"/>
    </row>
    <row r="340" spans="1:19" x14ac:dyDescent="0.4">
      <c r="A340"/>
      <c r="B340"/>
      <c r="C340" s="2" t="s">
        <v>1138</v>
      </c>
      <c r="N340"/>
      <c r="S340"/>
    </row>
    <row r="341" spans="1:19" x14ac:dyDescent="0.4">
      <c r="A341"/>
      <c r="B341"/>
      <c r="C341" s="2" t="s">
        <v>1139</v>
      </c>
      <c r="N341"/>
      <c r="S341"/>
    </row>
    <row r="342" spans="1:19" x14ac:dyDescent="0.4">
      <c r="A342"/>
      <c r="B342"/>
      <c r="C342" s="2" t="s">
        <v>1148</v>
      </c>
      <c r="N342"/>
      <c r="S342"/>
    </row>
    <row r="343" spans="1:19" x14ac:dyDescent="0.4">
      <c r="A343"/>
      <c r="B343"/>
      <c r="C343" s="2"/>
      <c r="N343"/>
      <c r="S343"/>
    </row>
    <row r="344" spans="1:19" x14ac:dyDescent="0.4">
      <c r="A344"/>
      <c r="B344"/>
      <c r="C344" s="2" t="s">
        <v>1149</v>
      </c>
      <c r="L344" t="s">
        <v>1145</v>
      </c>
      <c r="N344"/>
      <c r="S344"/>
    </row>
    <row r="345" spans="1:19" x14ac:dyDescent="0.4">
      <c r="A345"/>
      <c r="B345"/>
      <c r="C345" s="2" t="s">
        <v>1150</v>
      </c>
      <c r="L345" t="s">
        <v>1146</v>
      </c>
      <c r="N345"/>
      <c r="S345"/>
    </row>
    <row r="346" spans="1:19" x14ac:dyDescent="0.4">
      <c r="A346"/>
      <c r="B346"/>
      <c r="C346" s="2" t="s">
        <v>1151</v>
      </c>
      <c r="L346" t="s">
        <v>1147</v>
      </c>
      <c r="N346"/>
      <c r="S346"/>
    </row>
    <row r="347" spans="1:19" x14ac:dyDescent="0.4">
      <c r="A347"/>
      <c r="B347"/>
      <c r="C347" s="2" t="s">
        <v>1152</v>
      </c>
      <c r="N347"/>
      <c r="S347"/>
    </row>
    <row r="348" spans="1:19" x14ac:dyDescent="0.4">
      <c r="A348"/>
      <c r="B348"/>
      <c r="C348" s="2" t="s">
        <v>1153</v>
      </c>
      <c r="N348"/>
      <c r="S348"/>
    </row>
    <row r="349" spans="1:19" x14ac:dyDescent="0.4">
      <c r="A349"/>
      <c r="B349"/>
      <c r="C349" s="2" t="s">
        <v>1154</v>
      </c>
      <c r="N349"/>
      <c r="S349"/>
    </row>
    <row r="350" spans="1:19" x14ac:dyDescent="0.4">
      <c r="A350"/>
      <c r="B350"/>
      <c r="C350" s="2" t="s">
        <v>1155</v>
      </c>
      <c r="N350"/>
      <c r="S350"/>
    </row>
    <row r="351" spans="1:19" x14ac:dyDescent="0.4">
      <c r="A351"/>
      <c r="B351"/>
      <c r="C351" s="2"/>
      <c r="N351"/>
      <c r="S351"/>
    </row>
    <row r="352" spans="1:19" x14ac:dyDescent="0.4">
      <c r="A352"/>
      <c r="B352"/>
      <c r="C352" s="2" t="s">
        <v>1156</v>
      </c>
      <c r="N352"/>
      <c r="S352"/>
    </row>
    <row r="353" spans="1:19" x14ac:dyDescent="0.4">
      <c r="C353" s="2" t="s">
        <v>1157</v>
      </c>
    </row>
    <row r="354" spans="1:19" x14ac:dyDescent="0.4">
      <c r="C354" s="2" t="s">
        <v>1158</v>
      </c>
    </row>
    <row r="355" spans="1:19" x14ac:dyDescent="0.4">
      <c r="C355" s="2"/>
    </row>
    <row r="356" spans="1:19" x14ac:dyDescent="0.4">
      <c r="C356" t="s">
        <v>40</v>
      </c>
    </row>
    <row r="357" spans="1:19" x14ac:dyDescent="0.4">
      <c r="C357" s="2" t="s">
        <v>1159</v>
      </c>
      <c r="L357" t="s">
        <v>1161</v>
      </c>
    </row>
    <row r="358" spans="1:19" x14ac:dyDescent="0.4">
      <c r="C358" s="2" t="s">
        <v>1160</v>
      </c>
    </row>
    <row r="359" spans="1:19" x14ac:dyDescent="0.4">
      <c r="C359" s="2"/>
    </row>
    <row r="360" spans="1:19" x14ac:dyDescent="0.4">
      <c r="C360" s="2"/>
    </row>
    <row r="361" spans="1:19" x14ac:dyDescent="0.4">
      <c r="A361" s="12" t="s">
        <v>1559</v>
      </c>
      <c r="C361" s="2"/>
    </row>
    <row r="362" spans="1:19" x14ac:dyDescent="0.4">
      <c r="A362" s="12" t="s">
        <v>1559</v>
      </c>
      <c r="B362" s="18" t="s">
        <v>951</v>
      </c>
      <c r="N362"/>
      <c r="S362"/>
    </row>
    <row r="363" spans="1:19" x14ac:dyDescent="0.4">
      <c r="A363" s="12" t="s">
        <v>1559</v>
      </c>
      <c r="B363" s="13" t="s">
        <v>1130</v>
      </c>
      <c r="C363" s="4"/>
      <c r="N363"/>
      <c r="S363"/>
    </row>
    <row r="364" spans="1:19" x14ac:dyDescent="0.4">
      <c r="C364" t="s">
        <v>1131</v>
      </c>
    </row>
    <row r="365" spans="1:19" x14ac:dyDescent="0.4">
      <c r="C365" s="2" t="s">
        <v>1132</v>
      </c>
    </row>
    <row r="366" spans="1:19" x14ac:dyDescent="0.4">
      <c r="C366" s="2" t="s">
        <v>1133</v>
      </c>
    </row>
    <row r="367" spans="1:19" x14ac:dyDescent="0.4">
      <c r="C367" s="2" t="s">
        <v>1134</v>
      </c>
    </row>
    <row r="368" spans="1:19" x14ac:dyDescent="0.4">
      <c r="C368" s="2" t="s">
        <v>1135</v>
      </c>
    </row>
    <row r="369" spans="1:19" x14ac:dyDescent="0.4">
      <c r="C369" s="2" t="s">
        <v>1136</v>
      </c>
    </row>
    <row r="370" spans="1:19" x14ac:dyDescent="0.4">
      <c r="C370" s="2"/>
    </row>
    <row r="372" spans="1:19" x14ac:dyDescent="0.4">
      <c r="A372" s="12" t="s">
        <v>1559</v>
      </c>
      <c r="C372" s="2"/>
    </row>
    <row r="373" spans="1:19" x14ac:dyDescent="0.4">
      <c r="A373" s="12" t="s">
        <v>1559</v>
      </c>
      <c r="B373" s="18" t="s">
        <v>5430</v>
      </c>
      <c r="N373"/>
      <c r="S373"/>
    </row>
    <row r="374" spans="1:19" x14ac:dyDescent="0.4">
      <c r="A374" s="12" t="s">
        <v>1559</v>
      </c>
      <c r="B374" s="13" t="s">
        <v>5431</v>
      </c>
    </row>
    <row r="375" spans="1:19" x14ac:dyDescent="0.4">
      <c r="A375" s="12" t="s">
        <v>1559</v>
      </c>
      <c r="B375" s="13" t="s">
        <v>5432</v>
      </c>
    </row>
    <row r="376" spans="1:19" x14ac:dyDescent="0.4">
      <c r="A376" s="12" t="s">
        <v>1559</v>
      </c>
      <c r="B376" s="13" t="s">
        <v>5433</v>
      </c>
    </row>
    <row r="377" spans="1:19" x14ac:dyDescent="0.4">
      <c r="A377" s="12" t="s">
        <v>1559</v>
      </c>
      <c r="B377" s="13" t="s">
        <v>5434</v>
      </c>
    </row>
    <row r="378" spans="1:19" x14ac:dyDescent="0.4">
      <c r="A378" s="12" t="s">
        <v>1559</v>
      </c>
      <c r="B378" s="13" t="s">
        <v>5435</v>
      </c>
    </row>
    <row r="379" spans="1:19" x14ac:dyDescent="0.4">
      <c r="A379" s="12" t="s">
        <v>1559</v>
      </c>
      <c r="B379" s="13" t="s">
        <v>5436</v>
      </c>
    </row>
    <row r="380" spans="1:19" x14ac:dyDescent="0.4">
      <c r="A380" s="12" t="s">
        <v>1559</v>
      </c>
      <c r="B380" s="13" t="s">
        <v>5437</v>
      </c>
    </row>
    <row r="381" spans="1:19" x14ac:dyDescent="0.4">
      <c r="A381" s="12" t="s">
        <v>1559</v>
      </c>
      <c r="B381" s="13" t="s">
        <v>5438</v>
      </c>
    </row>
    <row r="382" spans="1:19" x14ac:dyDescent="0.4">
      <c r="A382" s="12" t="s">
        <v>1559</v>
      </c>
      <c r="B382" s="13" t="s">
        <v>5439</v>
      </c>
    </row>
    <row r="383" spans="1:19" x14ac:dyDescent="0.4">
      <c r="A383" s="12" t="s">
        <v>1559</v>
      </c>
      <c r="B383" s="13" t="s">
        <v>178</v>
      </c>
    </row>
    <row r="384" spans="1:19" x14ac:dyDescent="0.4">
      <c r="A384" s="12" t="s">
        <v>1559</v>
      </c>
      <c r="B384" s="13" t="s">
        <v>5440</v>
      </c>
    </row>
    <row r="387" spans="1:19" x14ac:dyDescent="0.4">
      <c r="A387" s="12" t="s">
        <v>1559</v>
      </c>
      <c r="N387"/>
      <c r="S387"/>
    </row>
    <row r="388" spans="1:19" x14ac:dyDescent="0.4">
      <c r="A388" s="12" t="s">
        <v>1559</v>
      </c>
      <c r="B388" s="18" t="s">
        <v>1564</v>
      </c>
      <c r="L388" t="s">
        <v>1433</v>
      </c>
      <c r="N388"/>
      <c r="S388"/>
    </row>
    <row r="389" spans="1:19" x14ac:dyDescent="0.4">
      <c r="A389" s="12" t="s">
        <v>1559</v>
      </c>
      <c r="B389" s="14" t="str">
        <f>"fdisk /dev/" &amp; $H$20 &amp;  " &lt;&lt; 'EOF' || $Error :"</f>
        <v>fdisk /dev/sda &lt;&lt; 'EOF' || $Error :</v>
      </c>
      <c r="C389" s="3"/>
      <c r="L389" t="s">
        <v>869</v>
      </c>
      <c r="N389"/>
      <c r="S389"/>
    </row>
    <row r="390" spans="1:19" x14ac:dyDescent="0.4">
      <c r="A390" s="12" t="s">
        <v>1559</v>
      </c>
      <c r="B390" s="13" t="s">
        <v>34</v>
      </c>
      <c r="C390" s="3"/>
      <c r="L390" t="s">
        <v>870</v>
      </c>
      <c r="N390"/>
      <c r="S390"/>
    </row>
    <row r="391" spans="1:19" x14ac:dyDescent="0.4">
      <c r="A391" s="12" t="s">
        <v>1559</v>
      </c>
      <c r="B391" s="13" t="s">
        <v>35</v>
      </c>
      <c r="C391" s="3"/>
      <c r="N391"/>
      <c r="S391"/>
    </row>
    <row r="392" spans="1:19" x14ac:dyDescent="0.4">
      <c r="A392" s="12" t="s">
        <v>1559</v>
      </c>
      <c r="B392" s="13" t="s">
        <v>36</v>
      </c>
      <c r="C392" s="3"/>
      <c r="N392"/>
      <c r="S392"/>
    </row>
    <row r="393" spans="1:19" x14ac:dyDescent="0.4">
      <c r="A393" s="12" t="s">
        <v>1559</v>
      </c>
      <c r="B393" s="13" t="s">
        <v>1113</v>
      </c>
      <c r="C393" s="3"/>
      <c r="N393"/>
      <c r="S393"/>
    </row>
    <row r="394" spans="1:19" x14ac:dyDescent="0.4">
      <c r="A394" s="12" t="s">
        <v>1559</v>
      </c>
      <c r="B394" s="13" t="s">
        <v>1114</v>
      </c>
      <c r="C394" s="3"/>
      <c r="N394"/>
      <c r="S394"/>
    </row>
    <row r="395" spans="1:19" x14ac:dyDescent="0.4">
      <c r="A395" s="12" t="s">
        <v>1559</v>
      </c>
      <c r="B395" s="13" t="s">
        <v>41</v>
      </c>
      <c r="C395" s="3"/>
      <c r="N395"/>
      <c r="S395"/>
    </row>
    <row r="396" spans="1:19" x14ac:dyDescent="0.4">
      <c r="A396" s="12" t="s">
        <v>1559</v>
      </c>
      <c r="B396" s="13" t="s">
        <v>37</v>
      </c>
      <c r="C396" s="3"/>
      <c r="N396"/>
      <c r="S396"/>
    </row>
    <row r="397" spans="1:19" x14ac:dyDescent="0.4">
      <c r="A397" s="12" t="s">
        <v>1559</v>
      </c>
      <c r="B397" s="13" t="s">
        <v>35</v>
      </c>
      <c r="C397" s="3"/>
      <c r="N397"/>
      <c r="S397"/>
    </row>
    <row r="398" spans="1:19" x14ac:dyDescent="0.4">
      <c r="A398" s="12" t="s">
        <v>1559</v>
      </c>
      <c r="B398" s="13" t="s">
        <v>36</v>
      </c>
      <c r="C398" s="3"/>
      <c r="N398"/>
      <c r="S398"/>
    </row>
    <row r="399" spans="1:19" x14ac:dyDescent="0.4">
      <c r="A399" s="12" t="s">
        <v>1559</v>
      </c>
      <c r="B399" s="13" t="s">
        <v>1112</v>
      </c>
      <c r="C399" s="3"/>
      <c r="N399"/>
      <c r="S399"/>
    </row>
    <row r="400" spans="1:19" x14ac:dyDescent="0.4">
      <c r="A400" s="12" t="s">
        <v>1559</v>
      </c>
      <c r="C400" t="s">
        <v>40</v>
      </c>
      <c r="N400"/>
      <c r="S400"/>
    </row>
    <row r="401" spans="1:19" x14ac:dyDescent="0.4">
      <c r="A401" s="12" t="s">
        <v>1559</v>
      </c>
      <c r="C401" t="s">
        <v>40</v>
      </c>
      <c r="N401"/>
      <c r="S401"/>
    </row>
    <row r="402" spans="1:19" x14ac:dyDescent="0.4">
      <c r="A402" s="12" t="s">
        <v>1559</v>
      </c>
      <c r="B402" s="13" t="s">
        <v>36</v>
      </c>
      <c r="C402" s="3"/>
      <c r="N402"/>
      <c r="S402"/>
    </row>
    <row r="403" spans="1:19" x14ac:dyDescent="0.4">
      <c r="A403" s="12" t="s">
        <v>1559</v>
      </c>
      <c r="B403" s="13" t="s">
        <v>38</v>
      </c>
      <c r="C403" s="3"/>
      <c r="N403"/>
      <c r="S403"/>
    </row>
    <row r="404" spans="1:19" x14ac:dyDescent="0.4">
      <c r="A404" s="12" t="s">
        <v>1559</v>
      </c>
      <c r="B404" s="13" t="s">
        <v>39</v>
      </c>
      <c r="C404" s="3"/>
      <c r="N404"/>
      <c r="S404"/>
    </row>
    <row r="405" spans="1:19" x14ac:dyDescent="0.4">
      <c r="C405" s="3"/>
      <c r="N405"/>
      <c r="S405"/>
    </row>
    <row r="406" spans="1:19" x14ac:dyDescent="0.4">
      <c r="C406" s="10" t="s">
        <v>1162</v>
      </c>
      <c r="N406"/>
      <c r="S406"/>
    </row>
    <row r="407" spans="1:19" x14ac:dyDescent="0.4">
      <c r="C407" s="10" t="s">
        <v>1163</v>
      </c>
      <c r="N407"/>
      <c r="S407"/>
    </row>
    <row r="408" spans="1:19" x14ac:dyDescent="0.4">
      <c r="C408" s="10" t="s">
        <v>1164</v>
      </c>
      <c r="N408"/>
      <c r="S408"/>
    </row>
    <row r="409" spans="1:19" x14ac:dyDescent="0.4">
      <c r="C409" s="10"/>
      <c r="N409"/>
      <c r="S409"/>
    </row>
    <row r="410" spans="1:19" x14ac:dyDescent="0.4">
      <c r="C410" s="10" t="s">
        <v>1182</v>
      </c>
      <c r="L410" t="s">
        <v>1200</v>
      </c>
      <c r="N410"/>
      <c r="S410"/>
    </row>
    <row r="411" spans="1:19" x14ac:dyDescent="0.4">
      <c r="C411" s="10" t="s">
        <v>1210</v>
      </c>
      <c r="N411"/>
      <c r="S411"/>
    </row>
    <row r="412" spans="1:19" x14ac:dyDescent="0.4">
      <c r="C412" s="10"/>
      <c r="N412"/>
      <c r="S412"/>
    </row>
    <row r="413" spans="1:19" x14ac:dyDescent="0.4">
      <c r="C413" s="10" t="s">
        <v>1183</v>
      </c>
      <c r="L413" t="s">
        <v>1201</v>
      </c>
      <c r="N413"/>
      <c r="S413"/>
    </row>
    <row r="414" spans="1:19" x14ac:dyDescent="0.4">
      <c r="C414" s="10" t="s">
        <v>1184</v>
      </c>
      <c r="N414"/>
      <c r="S414"/>
    </row>
    <row r="415" spans="1:19" x14ac:dyDescent="0.4">
      <c r="C415" s="10" t="s">
        <v>1165</v>
      </c>
      <c r="N415"/>
      <c r="S415"/>
    </row>
    <row r="416" spans="1:19" x14ac:dyDescent="0.4">
      <c r="C416" s="10" t="s">
        <v>1166</v>
      </c>
      <c r="N416"/>
      <c r="S416"/>
    </row>
    <row r="417" spans="1:19" x14ac:dyDescent="0.4">
      <c r="A417"/>
      <c r="B417"/>
      <c r="C417" s="10" t="s">
        <v>1185</v>
      </c>
      <c r="L417" t="s">
        <v>1202</v>
      </c>
      <c r="N417"/>
      <c r="S417"/>
    </row>
    <row r="418" spans="1:19" x14ac:dyDescent="0.4">
      <c r="A418"/>
      <c r="B418"/>
      <c r="C418" s="10" t="s">
        <v>1186</v>
      </c>
      <c r="L418" t="s">
        <v>1203</v>
      </c>
      <c r="N418"/>
      <c r="S418"/>
    </row>
    <row r="419" spans="1:19" x14ac:dyDescent="0.4">
      <c r="A419"/>
      <c r="B419"/>
      <c r="C419" s="10" t="s">
        <v>1187</v>
      </c>
      <c r="L419" t="s">
        <v>1204</v>
      </c>
      <c r="N419"/>
      <c r="S419"/>
    </row>
    <row r="420" spans="1:19" x14ac:dyDescent="0.4">
      <c r="A420"/>
      <c r="B420"/>
      <c r="C420" s="10" t="s">
        <v>1188</v>
      </c>
      <c r="L420" t="s">
        <v>1205</v>
      </c>
      <c r="N420"/>
      <c r="S420"/>
    </row>
    <row r="421" spans="1:19" x14ac:dyDescent="0.4">
      <c r="A421"/>
      <c r="B421"/>
      <c r="C421" s="10" t="s">
        <v>1167</v>
      </c>
      <c r="N421"/>
      <c r="S421"/>
    </row>
    <row r="422" spans="1:19" x14ac:dyDescent="0.4">
      <c r="A422"/>
      <c r="B422"/>
      <c r="C422" s="10"/>
      <c r="N422"/>
      <c r="S422"/>
    </row>
    <row r="423" spans="1:19" x14ac:dyDescent="0.4">
      <c r="A423"/>
      <c r="B423"/>
      <c r="C423" s="10" t="s">
        <v>1189</v>
      </c>
      <c r="L423" t="s">
        <v>1206</v>
      </c>
      <c r="N423"/>
      <c r="S423"/>
    </row>
    <row r="424" spans="1:19" x14ac:dyDescent="0.4">
      <c r="A424"/>
      <c r="B424"/>
      <c r="C424" s="10" t="s">
        <v>1190</v>
      </c>
      <c r="L424" t="s">
        <v>1207</v>
      </c>
      <c r="N424"/>
      <c r="S424"/>
    </row>
    <row r="425" spans="1:19" x14ac:dyDescent="0.4">
      <c r="A425"/>
      <c r="B425"/>
      <c r="C425" s="10" t="s">
        <v>1168</v>
      </c>
      <c r="N425"/>
      <c r="S425"/>
    </row>
    <row r="426" spans="1:19" x14ac:dyDescent="0.4">
      <c r="A426"/>
      <c r="B426"/>
      <c r="C426" s="10"/>
      <c r="N426"/>
      <c r="S426"/>
    </row>
    <row r="427" spans="1:19" x14ac:dyDescent="0.4">
      <c r="A427"/>
      <c r="B427"/>
      <c r="C427" s="10" t="s">
        <v>1183</v>
      </c>
      <c r="L427" t="s">
        <v>1201</v>
      </c>
      <c r="N427"/>
      <c r="S427"/>
    </row>
    <row r="428" spans="1:19" x14ac:dyDescent="0.4">
      <c r="A428"/>
      <c r="B428"/>
      <c r="C428" s="10" t="s">
        <v>1184</v>
      </c>
      <c r="N428"/>
      <c r="S428"/>
    </row>
    <row r="429" spans="1:19" x14ac:dyDescent="0.4">
      <c r="A429"/>
      <c r="B429"/>
      <c r="C429" s="10" t="s">
        <v>1169</v>
      </c>
      <c r="N429"/>
      <c r="S429"/>
    </row>
    <row r="430" spans="1:19" x14ac:dyDescent="0.4">
      <c r="A430"/>
      <c r="B430"/>
      <c r="C430" s="10" t="s">
        <v>1166</v>
      </c>
      <c r="N430"/>
      <c r="S430"/>
    </row>
    <row r="431" spans="1:19" x14ac:dyDescent="0.4">
      <c r="A431"/>
      <c r="B431"/>
      <c r="C431" s="10" t="s">
        <v>1185</v>
      </c>
      <c r="L431" t="s">
        <v>1202</v>
      </c>
      <c r="N431"/>
      <c r="S431"/>
    </row>
    <row r="432" spans="1:19" x14ac:dyDescent="0.4">
      <c r="A432"/>
      <c r="B432"/>
      <c r="C432" s="10" t="s">
        <v>1191</v>
      </c>
      <c r="L432" t="s">
        <v>1203</v>
      </c>
      <c r="N432"/>
      <c r="S432"/>
    </row>
    <row r="433" spans="1:19" x14ac:dyDescent="0.4">
      <c r="A433"/>
      <c r="B433"/>
      <c r="C433" s="10" t="s">
        <v>1192</v>
      </c>
      <c r="L433" t="s">
        <v>1204</v>
      </c>
      <c r="N433"/>
      <c r="S433"/>
    </row>
    <row r="434" spans="1:19" x14ac:dyDescent="0.4">
      <c r="A434"/>
      <c r="B434"/>
      <c r="C434" s="10" t="s">
        <v>1193</v>
      </c>
      <c r="L434" t="s">
        <v>1205</v>
      </c>
      <c r="N434"/>
      <c r="S434"/>
    </row>
    <row r="435" spans="1:19" x14ac:dyDescent="0.4">
      <c r="A435"/>
      <c r="B435"/>
      <c r="C435" s="10" t="s">
        <v>1170</v>
      </c>
      <c r="N435"/>
      <c r="S435"/>
    </row>
    <row r="436" spans="1:19" x14ac:dyDescent="0.4">
      <c r="A436"/>
      <c r="B436"/>
      <c r="C436" s="10"/>
      <c r="N436"/>
      <c r="S436"/>
    </row>
    <row r="437" spans="1:19" x14ac:dyDescent="0.4">
      <c r="A437"/>
      <c r="B437"/>
      <c r="C437" s="10" t="s">
        <v>1196</v>
      </c>
      <c r="L437" t="s">
        <v>1208</v>
      </c>
      <c r="N437"/>
      <c r="S437"/>
    </row>
    <row r="438" spans="1:19" x14ac:dyDescent="0.4">
      <c r="A438"/>
      <c r="B438"/>
      <c r="C438" s="10" t="s">
        <v>1195</v>
      </c>
      <c r="N438"/>
      <c r="S438"/>
    </row>
    <row r="439" spans="1:19" x14ac:dyDescent="0.4">
      <c r="A439"/>
      <c r="B439"/>
      <c r="C439" s="10" t="s">
        <v>1171</v>
      </c>
      <c r="N439"/>
      <c r="S439"/>
    </row>
    <row r="440" spans="1:19" x14ac:dyDescent="0.4">
      <c r="A440"/>
      <c r="B440"/>
      <c r="C440" s="10" t="s">
        <v>1172</v>
      </c>
      <c r="N440"/>
      <c r="S440"/>
    </row>
    <row r="441" spans="1:19" x14ac:dyDescent="0.4">
      <c r="A441"/>
      <c r="B441"/>
      <c r="C441" s="10" t="s">
        <v>1173</v>
      </c>
      <c r="N441"/>
      <c r="S441"/>
    </row>
    <row r="442" spans="1:19" x14ac:dyDescent="0.4">
      <c r="A442"/>
      <c r="B442"/>
      <c r="C442" s="10" t="s">
        <v>1174</v>
      </c>
      <c r="N442"/>
      <c r="S442"/>
    </row>
    <row r="443" spans="1:19" x14ac:dyDescent="0.4">
      <c r="A443"/>
      <c r="B443"/>
      <c r="C443" s="10" t="s">
        <v>1211</v>
      </c>
      <c r="N443"/>
      <c r="S443"/>
    </row>
    <row r="444" spans="1:19" x14ac:dyDescent="0.4">
      <c r="A444"/>
      <c r="B444"/>
      <c r="C444" s="10"/>
      <c r="N444"/>
      <c r="S444"/>
    </row>
    <row r="445" spans="1:19" x14ac:dyDescent="0.4">
      <c r="A445"/>
      <c r="B445"/>
      <c r="C445" s="10" t="s">
        <v>1175</v>
      </c>
      <c r="N445"/>
      <c r="S445"/>
    </row>
    <row r="446" spans="1:19" x14ac:dyDescent="0.4">
      <c r="A446"/>
      <c r="B446"/>
      <c r="C446" s="10" t="s">
        <v>1176</v>
      </c>
      <c r="N446"/>
      <c r="S446"/>
    </row>
    <row r="447" spans="1:19" x14ac:dyDescent="0.4">
      <c r="A447"/>
      <c r="B447"/>
      <c r="C447" s="10" t="s">
        <v>1177</v>
      </c>
      <c r="N447"/>
      <c r="S447"/>
    </row>
    <row r="448" spans="1:19" x14ac:dyDescent="0.4">
      <c r="A448"/>
      <c r="B448"/>
      <c r="C448" s="10"/>
      <c r="N448"/>
      <c r="S448"/>
    </row>
    <row r="449" spans="1:19" x14ac:dyDescent="0.4">
      <c r="C449" s="10" t="s">
        <v>1199</v>
      </c>
      <c r="L449" t="s">
        <v>1209</v>
      </c>
      <c r="N449"/>
      <c r="S449"/>
    </row>
    <row r="450" spans="1:19" x14ac:dyDescent="0.4">
      <c r="C450" s="10" t="s">
        <v>1198</v>
      </c>
      <c r="N450"/>
      <c r="S450"/>
    </row>
    <row r="451" spans="1:19" x14ac:dyDescent="0.4">
      <c r="C451" s="10" t="s">
        <v>1179</v>
      </c>
      <c r="N451"/>
      <c r="S451"/>
    </row>
    <row r="452" spans="1:19" x14ac:dyDescent="0.4">
      <c r="C452" s="10" t="s">
        <v>1180</v>
      </c>
      <c r="N452"/>
      <c r="S452"/>
    </row>
    <row r="453" spans="1:19" x14ac:dyDescent="0.4">
      <c r="A453" s="12" t="s">
        <v>1559</v>
      </c>
      <c r="C453" s="3"/>
      <c r="N453"/>
      <c r="S453"/>
    </row>
    <row r="454" spans="1:19" x14ac:dyDescent="0.4">
      <c r="A454" s="12" t="s">
        <v>1559</v>
      </c>
      <c r="B454" s="14" t="str">
        <f>"fdisk /dev/" &amp; $H$21 &amp; " &lt;&lt; 'EOF' || $Error :"</f>
        <v>fdisk /dev/sdb &lt;&lt; 'EOF' || $Error :</v>
      </c>
      <c r="C454" s="3"/>
      <c r="N454"/>
      <c r="S454"/>
    </row>
    <row r="455" spans="1:19" x14ac:dyDescent="0.4">
      <c r="A455" s="12" t="s">
        <v>1559</v>
      </c>
      <c r="B455" s="13" t="s">
        <v>34</v>
      </c>
      <c r="C455" s="3"/>
      <c r="N455"/>
      <c r="S455"/>
    </row>
    <row r="456" spans="1:19" x14ac:dyDescent="0.4">
      <c r="A456" s="12" t="s">
        <v>1559</v>
      </c>
      <c r="B456" s="13" t="s">
        <v>35</v>
      </c>
      <c r="C456" s="3"/>
      <c r="N456"/>
      <c r="S456"/>
    </row>
    <row r="457" spans="1:19" x14ac:dyDescent="0.4">
      <c r="A457" s="12" t="s">
        <v>1559</v>
      </c>
      <c r="B457" s="13" t="s">
        <v>36</v>
      </c>
      <c r="C457" s="3"/>
      <c r="N457"/>
      <c r="S457"/>
    </row>
    <row r="458" spans="1:19" x14ac:dyDescent="0.4">
      <c r="A458" s="12" t="s">
        <v>1559</v>
      </c>
      <c r="B458" s="13" t="s">
        <v>1113</v>
      </c>
      <c r="C458" s="3"/>
      <c r="N458"/>
      <c r="S458"/>
    </row>
    <row r="459" spans="1:19" x14ac:dyDescent="0.4">
      <c r="A459" s="12" t="s">
        <v>1559</v>
      </c>
      <c r="B459" s="13" t="s">
        <v>1114</v>
      </c>
      <c r="C459" s="3"/>
      <c r="N459"/>
      <c r="S459"/>
    </row>
    <row r="460" spans="1:19" x14ac:dyDescent="0.4">
      <c r="A460" s="12" t="s">
        <v>1559</v>
      </c>
      <c r="C460" t="s">
        <v>40</v>
      </c>
      <c r="N460"/>
      <c r="S460"/>
    </row>
    <row r="461" spans="1:19" x14ac:dyDescent="0.4">
      <c r="A461" s="12" t="s">
        <v>1559</v>
      </c>
      <c r="B461" s="13" t="s">
        <v>36</v>
      </c>
      <c r="C461" s="3"/>
      <c r="N461"/>
      <c r="S461"/>
    </row>
    <row r="462" spans="1:19" x14ac:dyDescent="0.4">
      <c r="A462" s="12" t="s">
        <v>1559</v>
      </c>
      <c r="B462" s="13" t="s">
        <v>38</v>
      </c>
      <c r="C462" s="3"/>
      <c r="N462"/>
      <c r="S462"/>
    </row>
    <row r="463" spans="1:19" x14ac:dyDescent="0.4">
      <c r="A463" s="12" t="s">
        <v>1559</v>
      </c>
      <c r="B463" s="13" t="s">
        <v>39</v>
      </c>
      <c r="C463" s="3"/>
      <c r="N463"/>
      <c r="S463"/>
    </row>
    <row r="464" spans="1:19" x14ac:dyDescent="0.4">
      <c r="C464" s="3"/>
      <c r="N464"/>
      <c r="S464"/>
    </row>
    <row r="465" spans="1:19" x14ac:dyDescent="0.4">
      <c r="A465"/>
      <c r="B465"/>
      <c r="C465" s="10" t="s">
        <v>1162</v>
      </c>
      <c r="N465"/>
      <c r="S465"/>
    </row>
    <row r="466" spans="1:19" x14ac:dyDescent="0.4">
      <c r="A466"/>
      <c r="B466"/>
      <c r="C466" s="10" t="s">
        <v>1163</v>
      </c>
      <c r="N466"/>
      <c r="S466"/>
    </row>
    <row r="467" spans="1:19" x14ac:dyDescent="0.4">
      <c r="A467"/>
      <c r="B467"/>
      <c r="C467" s="10" t="s">
        <v>1164</v>
      </c>
      <c r="N467"/>
      <c r="S467"/>
    </row>
    <row r="468" spans="1:19" x14ac:dyDescent="0.4">
      <c r="A468"/>
      <c r="B468"/>
      <c r="C468" s="10"/>
      <c r="N468"/>
      <c r="S468"/>
    </row>
    <row r="469" spans="1:19" x14ac:dyDescent="0.4">
      <c r="A469"/>
      <c r="B469"/>
      <c r="C469" s="10" t="s">
        <v>1182</v>
      </c>
      <c r="N469"/>
      <c r="S469"/>
    </row>
    <row r="470" spans="1:19" x14ac:dyDescent="0.4">
      <c r="A470"/>
      <c r="B470"/>
      <c r="C470" s="10" t="s">
        <v>1212</v>
      </c>
      <c r="N470"/>
      <c r="S470"/>
    </row>
    <row r="471" spans="1:19" x14ac:dyDescent="0.4">
      <c r="A471"/>
      <c r="B471"/>
      <c r="C471" s="10"/>
      <c r="N471"/>
      <c r="S471"/>
    </row>
    <row r="472" spans="1:19" x14ac:dyDescent="0.4">
      <c r="A472"/>
      <c r="B472"/>
      <c r="C472" s="10" t="s">
        <v>1183</v>
      </c>
      <c r="N472"/>
      <c r="S472"/>
    </row>
    <row r="473" spans="1:19" x14ac:dyDescent="0.4">
      <c r="A473"/>
      <c r="B473"/>
      <c r="C473" s="10" t="s">
        <v>1184</v>
      </c>
      <c r="N473"/>
      <c r="S473"/>
    </row>
    <row r="474" spans="1:19" x14ac:dyDescent="0.4">
      <c r="A474"/>
      <c r="B474"/>
      <c r="C474" s="10" t="s">
        <v>1165</v>
      </c>
      <c r="N474"/>
      <c r="S474"/>
    </row>
    <row r="475" spans="1:19" x14ac:dyDescent="0.4">
      <c r="A475"/>
      <c r="B475"/>
      <c r="C475" s="10" t="s">
        <v>1166</v>
      </c>
      <c r="N475"/>
      <c r="S475"/>
    </row>
    <row r="476" spans="1:19" x14ac:dyDescent="0.4">
      <c r="A476"/>
      <c r="B476"/>
      <c r="C476" s="10" t="s">
        <v>1185</v>
      </c>
      <c r="N476"/>
      <c r="S476"/>
    </row>
    <row r="477" spans="1:19" x14ac:dyDescent="0.4">
      <c r="A477"/>
      <c r="B477"/>
      <c r="C477" s="10" t="s">
        <v>1186</v>
      </c>
      <c r="N477"/>
      <c r="S477"/>
    </row>
    <row r="478" spans="1:19" x14ac:dyDescent="0.4">
      <c r="A478"/>
      <c r="B478"/>
      <c r="C478" s="10" t="s">
        <v>1585</v>
      </c>
      <c r="N478"/>
      <c r="S478"/>
    </row>
    <row r="479" spans="1:19" x14ac:dyDescent="0.4">
      <c r="A479"/>
      <c r="B479"/>
      <c r="C479" s="10" t="s">
        <v>1586</v>
      </c>
      <c r="N479"/>
      <c r="S479"/>
    </row>
    <row r="480" spans="1:19" x14ac:dyDescent="0.4">
      <c r="A480"/>
      <c r="B480"/>
      <c r="C480" s="10" t="s">
        <v>1181</v>
      </c>
      <c r="N480"/>
      <c r="S480"/>
    </row>
    <row r="481" spans="1:19" x14ac:dyDescent="0.4">
      <c r="A481"/>
      <c r="B481"/>
      <c r="C481" s="10"/>
      <c r="N481"/>
      <c r="S481"/>
    </row>
    <row r="482" spans="1:19" x14ac:dyDescent="0.4">
      <c r="A482"/>
      <c r="B482"/>
      <c r="C482" s="10" t="s">
        <v>1196</v>
      </c>
      <c r="N482"/>
      <c r="S482"/>
    </row>
    <row r="483" spans="1:19" x14ac:dyDescent="0.4">
      <c r="A483"/>
      <c r="B483"/>
      <c r="C483" s="10" t="s">
        <v>1587</v>
      </c>
      <c r="N483"/>
      <c r="S483"/>
    </row>
    <row r="484" spans="1:19" x14ac:dyDescent="0.4">
      <c r="A484"/>
      <c r="B484"/>
      <c r="C484" s="10" t="s">
        <v>1171</v>
      </c>
      <c r="N484"/>
      <c r="S484"/>
    </row>
    <row r="485" spans="1:19" x14ac:dyDescent="0.4">
      <c r="A485"/>
      <c r="B485"/>
      <c r="C485" s="10" t="s">
        <v>1172</v>
      </c>
      <c r="N485"/>
      <c r="S485"/>
    </row>
    <row r="486" spans="1:19" x14ac:dyDescent="0.4">
      <c r="A486"/>
      <c r="B486"/>
      <c r="C486" s="10" t="s">
        <v>1173</v>
      </c>
      <c r="N486"/>
      <c r="S486"/>
    </row>
    <row r="487" spans="1:19" x14ac:dyDescent="0.4">
      <c r="A487"/>
      <c r="B487"/>
      <c r="C487" s="10" t="s">
        <v>1174</v>
      </c>
      <c r="N487"/>
      <c r="S487"/>
    </row>
    <row r="488" spans="1:19" x14ac:dyDescent="0.4">
      <c r="A488"/>
      <c r="B488"/>
      <c r="C488" s="10" t="s">
        <v>1213</v>
      </c>
      <c r="N488"/>
      <c r="S488"/>
    </row>
    <row r="489" spans="1:19" x14ac:dyDescent="0.4">
      <c r="A489"/>
      <c r="B489"/>
      <c r="C489" s="10"/>
      <c r="N489"/>
      <c r="S489"/>
    </row>
    <row r="490" spans="1:19" x14ac:dyDescent="0.4">
      <c r="A490"/>
      <c r="B490"/>
      <c r="C490" s="10" t="s">
        <v>1588</v>
      </c>
      <c r="N490"/>
      <c r="S490"/>
    </row>
    <row r="491" spans="1:19" x14ac:dyDescent="0.4">
      <c r="A491"/>
      <c r="B491"/>
      <c r="C491" s="10" t="s">
        <v>1589</v>
      </c>
      <c r="N491"/>
      <c r="S491"/>
    </row>
    <row r="492" spans="1:19" x14ac:dyDescent="0.4">
      <c r="A492"/>
      <c r="B492"/>
      <c r="C492" s="10"/>
      <c r="N492"/>
      <c r="S492"/>
    </row>
    <row r="493" spans="1:19" x14ac:dyDescent="0.4">
      <c r="A493"/>
      <c r="B493"/>
      <c r="C493" s="10" t="s">
        <v>1199</v>
      </c>
      <c r="N493"/>
      <c r="S493"/>
    </row>
    <row r="494" spans="1:19" x14ac:dyDescent="0.4">
      <c r="A494"/>
      <c r="B494"/>
      <c r="C494" s="10" t="s">
        <v>1178</v>
      </c>
      <c r="N494"/>
      <c r="S494"/>
    </row>
    <row r="495" spans="1:19" x14ac:dyDescent="0.4">
      <c r="A495"/>
      <c r="B495"/>
      <c r="C495" s="10" t="s">
        <v>1179</v>
      </c>
      <c r="N495"/>
      <c r="S495"/>
    </row>
    <row r="496" spans="1:19" x14ac:dyDescent="0.4">
      <c r="A496"/>
      <c r="B496"/>
      <c r="C496" s="10" t="s">
        <v>1180</v>
      </c>
      <c r="N496"/>
      <c r="S496"/>
    </row>
    <row r="497" spans="1:19" x14ac:dyDescent="0.4">
      <c r="C497" s="10"/>
      <c r="N497"/>
      <c r="S497"/>
    </row>
    <row r="498" spans="1:19" x14ac:dyDescent="0.4">
      <c r="C498" s="3"/>
      <c r="N498"/>
      <c r="S498"/>
    </row>
    <row r="499" spans="1:19" x14ac:dyDescent="0.4">
      <c r="A499" s="12" t="s">
        <v>1559</v>
      </c>
      <c r="C499" s="3"/>
      <c r="N499"/>
      <c r="S499"/>
    </row>
    <row r="500" spans="1:19" x14ac:dyDescent="0.4">
      <c r="A500" s="12" t="s">
        <v>1559</v>
      </c>
      <c r="B500" s="18" t="s">
        <v>1565</v>
      </c>
      <c r="C500" s="10"/>
      <c r="L500" t="s">
        <v>873</v>
      </c>
      <c r="N500"/>
      <c r="S500"/>
    </row>
    <row r="501" spans="1:19" x14ac:dyDescent="0.4">
      <c r="A501" s="12" t="s">
        <v>1559</v>
      </c>
      <c r="B501" s="13" t="s">
        <v>2158</v>
      </c>
      <c r="C501" s="10"/>
      <c r="N501"/>
      <c r="S501"/>
    </row>
    <row r="502" spans="1:19" x14ac:dyDescent="0.4">
      <c r="A502" s="12" t="s">
        <v>1559</v>
      </c>
      <c r="B502" s="13" t="s">
        <v>1241</v>
      </c>
      <c r="C502" s="10"/>
      <c r="M502" t="s">
        <v>1234</v>
      </c>
      <c r="N502"/>
      <c r="S502"/>
    </row>
    <row r="503" spans="1:19" x14ac:dyDescent="0.4">
      <c r="C503" s="10" t="s">
        <v>1238</v>
      </c>
      <c r="M503" t="s">
        <v>1231</v>
      </c>
      <c r="N503"/>
      <c r="S503"/>
    </row>
    <row r="504" spans="1:19" x14ac:dyDescent="0.4">
      <c r="C504" s="10" t="s">
        <v>1239</v>
      </c>
      <c r="M504" t="s">
        <v>1232</v>
      </c>
      <c r="N504"/>
      <c r="S504"/>
    </row>
    <row r="505" spans="1:19" x14ac:dyDescent="0.4">
      <c r="C505" s="10" t="s">
        <v>1240</v>
      </c>
      <c r="M505" t="s">
        <v>1233</v>
      </c>
      <c r="N505"/>
      <c r="S505"/>
    </row>
    <row r="506" spans="1:19" x14ac:dyDescent="0.4">
      <c r="C506" s="10"/>
      <c r="N506"/>
      <c r="S506"/>
    </row>
    <row r="507" spans="1:19" x14ac:dyDescent="0.4">
      <c r="C507" s="10" t="s">
        <v>1235</v>
      </c>
      <c r="N507"/>
      <c r="S507"/>
    </row>
    <row r="508" spans="1:19" x14ac:dyDescent="0.4">
      <c r="A508" s="12" t="s">
        <v>1559</v>
      </c>
      <c r="B508" s="14" t="str">
        <f>"sfdisk -d /dev/" &amp; $H$20&amp; " &gt; disk1.cfg || $Error :"</f>
        <v>sfdisk -d /dev/sda &gt; disk1.cfg || $Error :</v>
      </c>
      <c r="C508" s="3"/>
      <c r="M508" t="s">
        <v>1126</v>
      </c>
      <c r="N508"/>
      <c r="S508"/>
    </row>
    <row r="509" spans="1:19" x14ac:dyDescent="0.4">
      <c r="A509" s="12" t="s">
        <v>1559</v>
      </c>
      <c r="B509" s="13" t="s">
        <v>1220</v>
      </c>
      <c r="C509" s="3"/>
      <c r="M509" t="s">
        <v>1057</v>
      </c>
      <c r="N509"/>
      <c r="S509"/>
    </row>
    <row r="510" spans="1:19" x14ac:dyDescent="0.4">
      <c r="C510" s="10" t="s">
        <v>1214</v>
      </c>
      <c r="M510" t="s">
        <v>1058</v>
      </c>
      <c r="N510"/>
      <c r="S510"/>
    </row>
    <row r="511" spans="1:19" x14ac:dyDescent="0.4">
      <c r="C511" s="10" t="s">
        <v>1219</v>
      </c>
      <c r="N511"/>
      <c r="S511"/>
    </row>
    <row r="512" spans="1:19" x14ac:dyDescent="0.4">
      <c r="C512" s="10" t="s">
        <v>1215</v>
      </c>
      <c r="N512"/>
      <c r="S512"/>
    </row>
    <row r="513" spans="1:19" x14ac:dyDescent="0.4">
      <c r="C513" s="10" t="s">
        <v>1216</v>
      </c>
      <c r="N513"/>
      <c r="S513"/>
    </row>
    <row r="514" spans="1:19" x14ac:dyDescent="0.4">
      <c r="C514" s="10"/>
      <c r="N514"/>
      <c r="S514"/>
    </row>
    <row r="515" spans="1:19" x14ac:dyDescent="0.4">
      <c r="C515" s="10" t="s">
        <v>1217</v>
      </c>
      <c r="N515"/>
      <c r="S515"/>
    </row>
    <row r="516" spans="1:19" x14ac:dyDescent="0.4">
      <c r="C516" s="10" t="s">
        <v>1218</v>
      </c>
      <c r="N516"/>
      <c r="S516"/>
    </row>
    <row r="517" spans="1:19" x14ac:dyDescent="0.4">
      <c r="A517" s="12" t="s">
        <v>1559</v>
      </c>
      <c r="B517" s="13" t="s">
        <v>5448</v>
      </c>
      <c r="C517" s="3"/>
      <c r="N517"/>
      <c r="S517"/>
    </row>
    <row r="518" spans="1:19" x14ac:dyDescent="0.4">
      <c r="A518" s="12" t="s">
        <v>1559</v>
      </c>
      <c r="B518" s="13" t="s">
        <v>1220</v>
      </c>
      <c r="C518" s="3"/>
      <c r="N518"/>
      <c r="S518"/>
    </row>
    <row r="519" spans="1:19" x14ac:dyDescent="0.4">
      <c r="C519" s="10" t="s">
        <v>1214</v>
      </c>
      <c r="N519"/>
      <c r="S519"/>
    </row>
    <row r="520" spans="1:19" x14ac:dyDescent="0.4">
      <c r="C520" s="10" t="s">
        <v>1221</v>
      </c>
      <c r="N520"/>
      <c r="S520"/>
    </row>
    <row r="521" spans="1:19" x14ac:dyDescent="0.4">
      <c r="C521" s="10" t="s">
        <v>1215</v>
      </c>
      <c r="N521"/>
      <c r="S521"/>
    </row>
    <row r="522" spans="1:19" x14ac:dyDescent="0.4">
      <c r="C522" s="10" t="s">
        <v>1216</v>
      </c>
      <c r="N522"/>
      <c r="S522"/>
    </row>
    <row r="523" spans="1:19" x14ac:dyDescent="0.4">
      <c r="C523" s="10"/>
      <c r="N523"/>
      <c r="S523"/>
    </row>
    <row r="524" spans="1:19" x14ac:dyDescent="0.4">
      <c r="C524" s="10" t="s">
        <v>1217</v>
      </c>
      <c r="N524"/>
      <c r="S524"/>
    </row>
    <row r="525" spans="1:19" x14ac:dyDescent="0.4">
      <c r="C525" s="10" t="s">
        <v>1218</v>
      </c>
      <c r="N525"/>
      <c r="S525"/>
    </row>
    <row r="526" spans="1:19" x14ac:dyDescent="0.4">
      <c r="A526" s="12" t="s">
        <v>1559</v>
      </c>
      <c r="B526" s="14" t="str">
        <f>"sfdisk /dev/" &amp; $H$20 &amp; " &lt; disk1.cfg || $Error :"</f>
        <v>sfdisk /dev/sda &lt; disk1.cfg || $Error :</v>
      </c>
      <c r="C526" s="3"/>
      <c r="N526"/>
      <c r="S526"/>
    </row>
    <row r="527" spans="1:19" x14ac:dyDescent="0.4">
      <c r="C527" s="10" t="s">
        <v>1222</v>
      </c>
      <c r="N527"/>
      <c r="S527"/>
    </row>
    <row r="528" spans="1:19" x14ac:dyDescent="0.4">
      <c r="C528" s="10"/>
      <c r="N528"/>
      <c r="S528"/>
    </row>
    <row r="529" spans="1:19" x14ac:dyDescent="0.4">
      <c r="A529"/>
      <c r="B529"/>
      <c r="C529" s="10" t="s">
        <v>1194</v>
      </c>
      <c r="N529"/>
      <c r="S529"/>
    </row>
    <row r="530" spans="1:19" x14ac:dyDescent="0.4">
      <c r="A530"/>
      <c r="B530"/>
      <c r="C530" s="10" t="s">
        <v>1171</v>
      </c>
      <c r="N530"/>
      <c r="S530"/>
    </row>
    <row r="531" spans="1:19" x14ac:dyDescent="0.4">
      <c r="A531"/>
      <c r="B531"/>
      <c r="C531" s="10" t="s">
        <v>1172</v>
      </c>
      <c r="N531"/>
      <c r="S531"/>
    </row>
    <row r="532" spans="1:19" x14ac:dyDescent="0.4">
      <c r="A532"/>
      <c r="B532"/>
      <c r="C532" s="10" t="s">
        <v>1173</v>
      </c>
      <c r="N532"/>
      <c r="S532"/>
    </row>
    <row r="533" spans="1:19" x14ac:dyDescent="0.4">
      <c r="A533"/>
      <c r="B533"/>
      <c r="C533" s="10" t="s">
        <v>1174</v>
      </c>
      <c r="N533"/>
      <c r="S533"/>
    </row>
    <row r="534" spans="1:19" x14ac:dyDescent="0.4">
      <c r="A534"/>
      <c r="B534"/>
      <c r="C534" s="10" t="s">
        <v>1211</v>
      </c>
      <c r="N534"/>
      <c r="S534"/>
    </row>
    <row r="535" spans="1:19" x14ac:dyDescent="0.4">
      <c r="A535"/>
      <c r="B535"/>
      <c r="C535" s="10"/>
      <c r="N535"/>
      <c r="S535"/>
    </row>
    <row r="536" spans="1:19" x14ac:dyDescent="0.4">
      <c r="A536"/>
      <c r="B536"/>
      <c r="C536" s="10" t="s">
        <v>1223</v>
      </c>
      <c r="N536"/>
      <c r="S536"/>
    </row>
    <row r="537" spans="1:19" x14ac:dyDescent="0.4">
      <c r="A537"/>
      <c r="B537"/>
      <c r="C537" s="10"/>
      <c r="N537"/>
      <c r="S537"/>
    </row>
    <row r="538" spans="1:19" x14ac:dyDescent="0.4">
      <c r="A538"/>
      <c r="B538"/>
      <c r="C538" s="10" t="s">
        <v>1175</v>
      </c>
      <c r="N538"/>
      <c r="S538"/>
    </row>
    <row r="539" spans="1:19" x14ac:dyDescent="0.4">
      <c r="A539"/>
      <c r="B539"/>
      <c r="C539" s="10" t="s">
        <v>1176</v>
      </c>
      <c r="N539"/>
      <c r="S539"/>
    </row>
    <row r="540" spans="1:19" x14ac:dyDescent="0.4">
      <c r="A540"/>
      <c r="B540"/>
      <c r="C540" s="10" t="s">
        <v>1177</v>
      </c>
      <c r="N540"/>
      <c r="S540"/>
    </row>
    <row r="541" spans="1:19" x14ac:dyDescent="0.4">
      <c r="A541"/>
      <c r="B541"/>
      <c r="C541" s="10"/>
      <c r="N541"/>
      <c r="S541"/>
    </row>
    <row r="542" spans="1:19" x14ac:dyDescent="0.4">
      <c r="A542"/>
      <c r="B542"/>
      <c r="C542" s="10" t="s">
        <v>1224</v>
      </c>
      <c r="N542"/>
      <c r="S542"/>
    </row>
    <row r="543" spans="1:19" x14ac:dyDescent="0.4">
      <c r="A543"/>
      <c r="B543"/>
      <c r="C543" s="10" t="s">
        <v>1224</v>
      </c>
      <c r="N543"/>
      <c r="S543"/>
    </row>
    <row r="544" spans="1:19" x14ac:dyDescent="0.4">
      <c r="A544"/>
      <c r="B544"/>
      <c r="C544" s="10" t="s">
        <v>1224</v>
      </c>
      <c r="N544"/>
      <c r="S544"/>
    </row>
    <row r="545" spans="1:19" x14ac:dyDescent="0.4">
      <c r="A545"/>
      <c r="B545"/>
      <c r="C545" s="10" t="s">
        <v>1224</v>
      </c>
      <c r="N545"/>
      <c r="S545"/>
    </row>
    <row r="546" spans="1:19" x14ac:dyDescent="0.4">
      <c r="A546"/>
      <c r="B546"/>
      <c r="C546" s="10" t="s">
        <v>1229</v>
      </c>
      <c r="N546"/>
      <c r="S546"/>
    </row>
    <row r="547" spans="1:19" x14ac:dyDescent="0.4">
      <c r="A547"/>
      <c r="B547"/>
      <c r="C547" s="10" t="s">
        <v>1225</v>
      </c>
      <c r="N547"/>
      <c r="S547"/>
    </row>
    <row r="548" spans="1:19" x14ac:dyDescent="0.4">
      <c r="A548"/>
      <c r="B548"/>
      <c r="C548" s="10" t="s">
        <v>1226</v>
      </c>
      <c r="N548"/>
      <c r="S548"/>
    </row>
    <row r="549" spans="1:19" x14ac:dyDescent="0.4">
      <c r="A549"/>
      <c r="B549"/>
      <c r="C549" s="10" t="s">
        <v>1227</v>
      </c>
      <c r="N549"/>
      <c r="S549"/>
    </row>
    <row r="550" spans="1:19" x14ac:dyDescent="0.4">
      <c r="A550"/>
      <c r="B550"/>
      <c r="C550" s="10"/>
      <c r="N550"/>
      <c r="S550"/>
    </row>
    <row r="551" spans="1:19" x14ac:dyDescent="0.4">
      <c r="A551"/>
      <c r="B551"/>
      <c r="C551" s="10" t="s">
        <v>1228</v>
      </c>
      <c r="N551"/>
      <c r="S551"/>
    </row>
    <row r="552" spans="1:19" x14ac:dyDescent="0.4">
      <c r="A552"/>
      <c r="B552"/>
      <c r="C552" s="10" t="s">
        <v>1174</v>
      </c>
      <c r="N552"/>
      <c r="S552"/>
    </row>
    <row r="553" spans="1:19" x14ac:dyDescent="0.4">
      <c r="A553"/>
      <c r="B553"/>
      <c r="C553" s="10" t="s">
        <v>1230</v>
      </c>
      <c r="N553"/>
      <c r="S553"/>
    </row>
    <row r="554" spans="1:19" x14ac:dyDescent="0.4">
      <c r="A554"/>
      <c r="B554"/>
      <c r="C554" s="10"/>
      <c r="N554"/>
      <c r="S554"/>
    </row>
    <row r="555" spans="1:19" x14ac:dyDescent="0.4">
      <c r="A555"/>
      <c r="B555"/>
      <c r="C555" s="10" t="s">
        <v>1175</v>
      </c>
      <c r="N555"/>
      <c r="S555"/>
    </row>
    <row r="556" spans="1:19" x14ac:dyDescent="0.4">
      <c r="A556"/>
      <c r="B556"/>
      <c r="C556" s="10" t="s">
        <v>1176</v>
      </c>
      <c r="N556"/>
      <c r="S556"/>
    </row>
    <row r="557" spans="1:19" x14ac:dyDescent="0.4">
      <c r="A557"/>
      <c r="B557"/>
      <c r="C557" s="10" t="s">
        <v>1177</v>
      </c>
      <c r="N557"/>
      <c r="S557"/>
    </row>
    <row r="558" spans="1:19" x14ac:dyDescent="0.4">
      <c r="A558"/>
      <c r="B558"/>
      <c r="C558" s="10"/>
      <c r="N558"/>
      <c r="S558"/>
    </row>
    <row r="559" spans="1:19" x14ac:dyDescent="0.4">
      <c r="A559"/>
      <c r="B559"/>
      <c r="C559" s="10" t="s">
        <v>1197</v>
      </c>
      <c r="N559"/>
      <c r="S559"/>
    </row>
    <row r="560" spans="1:19" x14ac:dyDescent="0.4">
      <c r="A560"/>
      <c r="B560"/>
      <c r="C560" s="10" t="s">
        <v>1179</v>
      </c>
      <c r="N560"/>
      <c r="S560"/>
    </row>
    <row r="561" spans="1:19" x14ac:dyDescent="0.4">
      <c r="C561" s="10" t="s">
        <v>1180</v>
      </c>
      <c r="N561"/>
      <c r="S561"/>
    </row>
    <row r="562" spans="1:19" x14ac:dyDescent="0.4">
      <c r="A562" s="12" t="s">
        <v>1559</v>
      </c>
      <c r="B562" s="14" t="str">
        <f>"sfdisk -d /dev/" &amp; $H$20</f>
        <v>sfdisk -d /dev/sda</v>
      </c>
      <c r="C562" s="3"/>
      <c r="N562"/>
      <c r="S562"/>
    </row>
    <row r="563" spans="1:19" x14ac:dyDescent="0.4">
      <c r="C563" s="10" t="s">
        <v>1214</v>
      </c>
      <c r="N563"/>
      <c r="S563"/>
    </row>
    <row r="564" spans="1:19" x14ac:dyDescent="0.4">
      <c r="C564" s="10" t="s">
        <v>1221</v>
      </c>
      <c r="N564"/>
      <c r="S564"/>
    </row>
    <row r="565" spans="1:19" x14ac:dyDescent="0.4">
      <c r="C565" s="10" t="s">
        <v>1215</v>
      </c>
      <c r="N565"/>
      <c r="S565"/>
    </row>
    <row r="566" spans="1:19" x14ac:dyDescent="0.4">
      <c r="C566" s="10" t="s">
        <v>1216</v>
      </c>
      <c r="N566"/>
      <c r="S566"/>
    </row>
    <row r="567" spans="1:19" x14ac:dyDescent="0.4">
      <c r="C567" s="10"/>
      <c r="N567"/>
      <c r="S567"/>
    </row>
    <row r="568" spans="1:19" x14ac:dyDescent="0.4">
      <c r="C568" s="10" t="s">
        <v>1217</v>
      </c>
      <c r="N568"/>
      <c r="S568"/>
    </row>
    <row r="569" spans="1:19" x14ac:dyDescent="0.4">
      <c r="C569" s="10" t="s">
        <v>1218</v>
      </c>
      <c r="N569"/>
      <c r="S569"/>
    </row>
    <row r="570" spans="1:19" x14ac:dyDescent="0.4">
      <c r="C570" s="3"/>
      <c r="N570"/>
      <c r="S570"/>
    </row>
    <row r="571" spans="1:19" x14ac:dyDescent="0.4">
      <c r="C571" s="10" t="s">
        <v>1236</v>
      </c>
      <c r="N571"/>
      <c r="S571"/>
    </row>
    <row r="572" spans="1:19" x14ac:dyDescent="0.4">
      <c r="A572" s="12" t="s">
        <v>1559</v>
      </c>
      <c r="B572" s="14" t="str">
        <f>"sfdisk -d /dev/" &amp; $H$21 &amp; " &gt; disk2.cfg || $Error :"</f>
        <v>sfdisk -d /dev/sdb &gt; disk2.cfg || $Error :</v>
      </c>
      <c r="C572" s="3"/>
      <c r="N572"/>
      <c r="S572"/>
    </row>
    <row r="573" spans="1:19" x14ac:dyDescent="0.4">
      <c r="A573" s="12" t="s">
        <v>1559</v>
      </c>
      <c r="B573" s="13" t="s">
        <v>4672</v>
      </c>
      <c r="C573" s="3"/>
      <c r="N573"/>
      <c r="S573"/>
    </row>
    <row r="574" spans="1:19" x14ac:dyDescent="0.4">
      <c r="A574" s="12" t="s">
        <v>1559</v>
      </c>
      <c r="B574" s="13" t="s">
        <v>5449</v>
      </c>
      <c r="C574" s="3"/>
      <c r="N574"/>
      <c r="S574"/>
    </row>
    <row r="575" spans="1:19" x14ac:dyDescent="0.4">
      <c r="A575" s="12" t="s">
        <v>1559</v>
      </c>
      <c r="B575" s="13" t="s">
        <v>4672</v>
      </c>
      <c r="C575" s="3"/>
      <c r="N575"/>
      <c r="S575"/>
    </row>
    <row r="576" spans="1:19" x14ac:dyDescent="0.4">
      <c r="A576" s="12" t="s">
        <v>1559</v>
      </c>
      <c r="B576" s="14" t="str">
        <f>"sfdisk /dev/" &amp; $H$21 &amp; " &lt; disk2.cfg || $Error :"</f>
        <v>sfdisk /dev/sdb &lt; disk2.cfg || $Error :</v>
      </c>
      <c r="C576" s="3"/>
      <c r="N576"/>
      <c r="S576"/>
    </row>
    <row r="577" spans="1:20" x14ac:dyDescent="0.4">
      <c r="A577" s="12" t="s">
        <v>1559</v>
      </c>
      <c r="B577" s="14" t="str">
        <f>"sfdisk -d /dev/" &amp; $H$21</f>
        <v>sfdisk -d /dev/sdb</v>
      </c>
      <c r="C577" s="3"/>
    </row>
    <row r="578" spans="1:20" x14ac:dyDescent="0.4">
      <c r="C578" s="3"/>
    </row>
    <row r="579" spans="1:20" x14ac:dyDescent="0.4">
      <c r="C579" s="10" t="s">
        <v>1237</v>
      </c>
    </row>
    <row r="580" spans="1:20" x14ac:dyDescent="0.4">
      <c r="A580" s="12" t="s">
        <v>1559</v>
      </c>
      <c r="B580" s="13" t="s">
        <v>2158</v>
      </c>
      <c r="C580" s="10"/>
    </row>
    <row r="581" spans="1:20" x14ac:dyDescent="0.4">
      <c r="A581" s="12" t="s">
        <v>1559</v>
      </c>
      <c r="B581" s="13" t="s">
        <v>1241</v>
      </c>
      <c r="C581" s="10"/>
    </row>
    <row r="582" spans="1:20" x14ac:dyDescent="0.4">
      <c r="C582" s="10" t="s">
        <v>1629</v>
      </c>
    </row>
    <row r="583" spans="1:20" x14ac:dyDescent="0.4">
      <c r="C583" s="10" t="s">
        <v>1630</v>
      </c>
    </row>
    <row r="584" spans="1:20" x14ac:dyDescent="0.4">
      <c r="C584" s="10" t="s">
        <v>1631</v>
      </c>
    </row>
    <row r="585" spans="1:20" x14ac:dyDescent="0.4">
      <c r="C585" s="3"/>
    </row>
    <row r="586" spans="1:20" x14ac:dyDescent="0.4">
      <c r="C586" s="3"/>
    </row>
    <row r="587" spans="1:20" x14ac:dyDescent="0.4">
      <c r="C587" s="3"/>
    </row>
    <row r="588" spans="1:20" x14ac:dyDescent="0.4">
      <c r="C588" t="s">
        <v>874</v>
      </c>
    </row>
    <row r="589" spans="1:20" x14ac:dyDescent="0.4">
      <c r="C589" s="3"/>
      <c r="D589" t="s">
        <v>1231</v>
      </c>
      <c r="H589" s="15" t="s">
        <v>1249</v>
      </c>
      <c r="J589" t="s">
        <v>1243</v>
      </c>
      <c r="K589" t="s">
        <v>1242</v>
      </c>
      <c r="L589" t="s">
        <v>1245</v>
      </c>
      <c r="N589"/>
      <c r="O589" s="1"/>
      <c r="S589"/>
      <c r="T589" s="8"/>
    </row>
    <row r="590" spans="1:20" x14ac:dyDescent="0.4">
      <c r="C590" s="3"/>
      <c r="D590" t="s">
        <v>1232</v>
      </c>
      <c r="H590" t="s">
        <v>1244</v>
      </c>
      <c r="L590" t="s">
        <v>1247</v>
      </c>
      <c r="N590"/>
      <c r="O590" s="1"/>
      <c r="Q590" t="s">
        <v>1252</v>
      </c>
      <c r="S590"/>
      <c r="T590" s="8"/>
    </row>
    <row r="591" spans="1:20" x14ac:dyDescent="0.4">
      <c r="C591" s="3"/>
      <c r="E591" t="s">
        <v>1252</v>
      </c>
      <c r="I591" t="s">
        <v>1253</v>
      </c>
      <c r="L591" t="s">
        <v>1254</v>
      </c>
      <c r="N591"/>
      <c r="O591" s="1"/>
      <c r="Q591" t="s">
        <v>1255</v>
      </c>
      <c r="S591"/>
      <c r="T591" s="8"/>
    </row>
    <row r="592" spans="1:20" x14ac:dyDescent="0.4">
      <c r="C592" s="3"/>
      <c r="I592" t="s">
        <v>1253</v>
      </c>
      <c r="J592" s="12"/>
      <c r="L592" t="s">
        <v>1256</v>
      </c>
      <c r="N592"/>
      <c r="O592" s="1"/>
      <c r="Q592" t="s">
        <v>1262</v>
      </c>
      <c r="S592"/>
      <c r="T592" s="8"/>
    </row>
    <row r="593" spans="1:20" x14ac:dyDescent="0.4">
      <c r="C593" s="3"/>
      <c r="F593" t="s">
        <v>1257</v>
      </c>
      <c r="I593" t="s">
        <v>1253</v>
      </c>
      <c r="L593" t="s">
        <v>1397</v>
      </c>
      <c r="N593"/>
      <c r="O593" s="1"/>
      <c r="Q593" t="s">
        <v>1261</v>
      </c>
      <c r="S593"/>
      <c r="T593" s="8" t="s">
        <v>2973</v>
      </c>
    </row>
    <row r="594" spans="1:20" x14ac:dyDescent="0.4">
      <c r="C594" s="3"/>
      <c r="J594" t="s">
        <v>1259</v>
      </c>
      <c r="K594" t="s">
        <v>1242</v>
      </c>
      <c r="L594" t="s">
        <v>1263</v>
      </c>
      <c r="N594"/>
      <c r="O594" s="1"/>
      <c r="S594"/>
      <c r="T594" s="8"/>
    </row>
    <row r="595" spans="1:20" x14ac:dyDescent="0.4">
      <c r="C595" s="3"/>
      <c r="F595" t="s">
        <v>1258</v>
      </c>
      <c r="I595" t="s">
        <v>1253</v>
      </c>
      <c r="L595" t="s">
        <v>1398</v>
      </c>
      <c r="N595"/>
      <c r="O595" s="1"/>
      <c r="Q595" t="s">
        <v>1261</v>
      </c>
      <c r="S595"/>
      <c r="T595" s="8" t="s">
        <v>2974</v>
      </c>
    </row>
    <row r="596" spans="1:20" x14ac:dyDescent="0.4">
      <c r="C596" s="3"/>
      <c r="J596" s="1" t="s">
        <v>1260</v>
      </c>
      <c r="K596" t="s">
        <v>1260</v>
      </c>
      <c r="L596" t="s">
        <v>1264</v>
      </c>
      <c r="N596"/>
      <c r="O596" s="1"/>
      <c r="S596"/>
      <c r="T596" s="8"/>
    </row>
    <row r="597" spans="1:20" x14ac:dyDescent="0.4">
      <c r="C597" s="3"/>
      <c r="D597" t="s">
        <v>1233</v>
      </c>
      <c r="H597" t="s">
        <v>1244</v>
      </c>
      <c r="L597" t="s">
        <v>1246</v>
      </c>
      <c r="N597"/>
      <c r="O597" s="1"/>
      <c r="Q597" t="s">
        <v>1251</v>
      </c>
      <c r="S597"/>
      <c r="T597" s="8"/>
    </row>
    <row r="598" spans="1:20" x14ac:dyDescent="0.4">
      <c r="C598" s="3"/>
      <c r="E598" t="s">
        <v>1251</v>
      </c>
      <c r="J598" t="s">
        <v>1248</v>
      </c>
      <c r="K598" t="s">
        <v>1242</v>
      </c>
      <c r="L598" t="s">
        <v>1250</v>
      </c>
      <c r="N598"/>
      <c r="O598" s="1"/>
      <c r="S598"/>
      <c r="T598" s="8"/>
    </row>
    <row r="601" spans="1:20" x14ac:dyDescent="0.4">
      <c r="A601" s="12" t="s">
        <v>1559</v>
      </c>
    </row>
    <row r="602" spans="1:20" x14ac:dyDescent="0.4">
      <c r="A602" s="12" t="s">
        <v>1559</v>
      </c>
      <c r="B602" s="18" t="s">
        <v>1566</v>
      </c>
    </row>
    <row r="603" spans="1:20" x14ac:dyDescent="0.4">
      <c r="A603" s="12" t="s">
        <v>1559</v>
      </c>
      <c r="B603" s="13" t="s">
        <v>5450</v>
      </c>
      <c r="C603" s="4"/>
    </row>
    <row r="604" spans="1:20" x14ac:dyDescent="0.4">
      <c r="C604" s="2" t="s">
        <v>1265</v>
      </c>
    </row>
    <row r="605" spans="1:20" x14ac:dyDescent="0.4">
      <c r="C605" s="2" t="s">
        <v>1266</v>
      </c>
    </row>
    <row r="606" spans="1:20" x14ac:dyDescent="0.4">
      <c r="C606" s="2" t="s">
        <v>1267</v>
      </c>
    </row>
    <row r="607" spans="1:20" x14ac:dyDescent="0.4">
      <c r="C607" s="2" t="s">
        <v>1268</v>
      </c>
    </row>
    <row r="608" spans="1:20" x14ac:dyDescent="0.4">
      <c r="C608" s="2" t="s">
        <v>1269</v>
      </c>
    </row>
    <row r="609" spans="1:19" x14ac:dyDescent="0.4">
      <c r="C609" s="2" t="s">
        <v>1270</v>
      </c>
      <c r="N609"/>
      <c r="S609"/>
    </row>
    <row r="610" spans="1:19" x14ac:dyDescent="0.4">
      <c r="C610" s="2" t="s">
        <v>1271</v>
      </c>
      <c r="N610"/>
      <c r="S610"/>
    </row>
    <row r="611" spans="1:19" x14ac:dyDescent="0.4">
      <c r="C611" s="2" t="s">
        <v>1272</v>
      </c>
      <c r="N611"/>
      <c r="S611"/>
    </row>
    <row r="612" spans="1:19" x14ac:dyDescent="0.4">
      <c r="C612" s="2" t="s">
        <v>1273</v>
      </c>
      <c r="N612"/>
      <c r="S612"/>
    </row>
    <row r="613" spans="1:19" x14ac:dyDescent="0.4">
      <c r="C613" s="2" t="s">
        <v>1274</v>
      </c>
      <c r="N613"/>
      <c r="S613"/>
    </row>
    <row r="614" spans="1:19" x14ac:dyDescent="0.4">
      <c r="C614" s="2" t="s">
        <v>1275</v>
      </c>
      <c r="N614"/>
      <c r="S614"/>
    </row>
    <row r="615" spans="1:19" x14ac:dyDescent="0.4">
      <c r="A615" s="12" t="s">
        <v>1559</v>
      </c>
      <c r="B615" s="13" t="s">
        <v>5451</v>
      </c>
      <c r="C615" s="4"/>
      <c r="N615"/>
      <c r="S615"/>
    </row>
    <row r="616" spans="1:19" x14ac:dyDescent="0.4">
      <c r="C616" s="2" t="s">
        <v>1276</v>
      </c>
      <c r="N616"/>
      <c r="S616"/>
    </row>
    <row r="617" spans="1:19" x14ac:dyDescent="0.4">
      <c r="C617" s="2" t="s">
        <v>1277</v>
      </c>
      <c r="N617"/>
      <c r="S617"/>
    </row>
    <row r="618" spans="1:19" x14ac:dyDescent="0.4">
      <c r="C618" s="2" t="s">
        <v>1278</v>
      </c>
      <c r="N618"/>
      <c r="S618"/>
    </row>
    <row r="619" spans="1:19" x14ac:dyDescent="0.4">
      <c r="C619" s="2" t="s">
        <v>1279</v>
      </c>
      <c r="N619"/>
      <c r="S619"/>
    </row>
    <row r="620" spans="1:19" x14ac:dyDescent="0.4">
      <c r="C620" s="2" t="s">
        <v>1277</v>
      </c>
      <c r="N620"/>
      <c r="S620"/>
    </row>
    <row r="621" spans="1:19" x14ac:dyDescent="0.4">
      <c r="C621" s="2" t="s">
        <v>1280</v>
      </c>
      <c r="N621"/>
      <c r="S621"/>
    </row>
    <row r="622" spans="1:19" x14ac:dyDescent="0.4">
      <c r="C622" s="2"/>
      <c r="N622"/>
      <c r="S622"/>
    </row>
    <row r="623" spans="1:19" x14ac:dyDescent="0.4">
      <c r="A623" s="12" t="s">
        <v>5429</v>
      </c>
      <c r="C623" s="2"/>
      <c r="N623"/>
      <c r="S623"/>
    </row>
    <row r="624" spans="1:19" x14ac:dyDescent="0.4">
      <c r="A624" s="12" t="s">
        <v>5429</v>
      </c>
      <c r="N624"/>
      <c r="S624"/>
    </row>
    <row r="625" spans="1:19" x14ac:dyDescent="0.4">
      <c r="A625" s="12" t="s">
        <v>5429</v>
      </c>
      <c r="S625"/>
    </row>
    <row r="626" spans="1:19" x14ac:dyDescent="0.4">
      <c r="A626" s="12" t="s">
        <v>1559</v>
      </c>
      <c r="S626"/>
    </row>
    <row r="627" spans="1:19" x14ac:dyDescent="0.4">
      <c r="A627" s="12" t="s">
        <v>1559</v>
      </c>
      <c r="B627" s="18" t="s">
        <v>1567</v>
      </c>
      <c r="S627"/>
    </row>
    <row r="629" spans="1:19" x14ac:dyDescent="0.4">
      <c r="C629" t="s">
        <v>875</v>
      </c>
      <c r="S629"/>
    </row>
    <row r="630" spans="1:19" x14ac:dyDescent="0.4">
      <c r="C630" t="s">
        <v>1288</v>
      </c>
      <c r="S630"/>
    </row>
    <row r="631" spans="1:19" x14ac:dyDescent="0.4">
      <c r="A631" s="12" t="s">
        <v>1559</v>
      </c>
      <c r="B631" s="13" t="s">
        <v>4944</v>
      </c>
      <c r="C631" s="4"/>
      <c r="S631"/>
    </row>
    <row r="632" spans="1:19" x14ac:dyDescent="0.4">
      <c r="C632" s="16" t="s">
        <v>1281</v>
      </c>
      <c r="S632"/>
    </row>
    <row r="633" spans="1:19" x14ac:dyDescent="0.4">
      <c r="A633" s="12" t="s">
        <v>1559</v>
      </c>
      <c r="B633" s="13" t="s">
        <v>4944</v>
      </c>
      <c r="C633" s="4"/>
      <c r="S633"/>
    </row>
    <row r="634" spans="1:19" x14ac:dyDescent="0.4">
      <c r="C634" s="16" t="s">
        <v>1282</v>
      </c>
      <c r="S634"/>
    </row>
    <row r="635" spans="1:19" x14ac:dyDescent="0.4">
      <c r="A635" s="12" t="s">
        <v>1559</v>
      </c>
      <c r="B635" s="13" t="s">
        <v>4944</v>
      </c>
      <c r="C635" s="4"/>
      <c r="S635"/>
    </row>
    <row r="636" spans="1:19" x14ac:dyDescent="0.4">
      <c r="C636" s="16" t="s">
        <v>1284</v>
      </c>
      <c r="S636"/>
    </row>
    <row r="637" spans="1:19" x14ac:dyDescent="0.4">
      <c r="A637" s="12" t="s">
        <v>1559</v>
      </c>
      <c r="B637" s="13" t="s">
        <v>4944</v>
      </c>
      <c r="C637" s="4"/>
      <c r="S637"/>
    </row>
    <row r="638" spans="1:19" x14ac:dyDescent="0.4">
      <c r="C638" s="16" t="s">
        <v>1283</v>
      </c>
      <c r="O638" t="s">
        <v>1285</v>
      </c>
      <c r="S638"/>
    </row>
    <row r="639" spans="1:19" x14ac:dyDescent="0.4">
      <c r="A639" s="12" t="s">
        <v>1559</v>
      </c>
      <c r="C639" s="16"/>
      <c r="O639" t="s">
        <v>1426</v>
      </c>
      <c r="S639"/>
    </row>
    <row r="640" spans="1:19" x14ac:dyDescent="0.4">
      <c r="A640" s="12" t="s">
        <v>1559</v>
      </c>
      <c r="B640" s="18" t="s">
        <v>1592</v>
      </c>
      <c r="C640" s="16"/>
      <c r="O640" t="s">
        <v>1427</v>
      </c>
      <c r="S640"/>
    </row>
    <row r="641" spans="1:19" x14ac:dyDescent="0.4">
      <c r="C641" s="16"/>
      <c r="O641" t="s">
        <v>1432</v>
      </c>
      <c r="S641"/>
    </row>
    <row r="642" spans="1:19" x14ac:dyDescent="0.4">
      <c r="C642" s="16"/>
      <c r="S642"/>
    </row>
    <row r="643" spans="1:19" x14ac:dyDescent="0.4">
      <c r="A643" s="12" t="s">
        <v>5429</v>
      </c>
      <c r="C643" s="16"/>
      <c r="S643"/>
    </row>
    <row r="644" spans="1:19" x14ac:dyDescent="0.4">
      <c r="A644" s="12" t="s">
        <v>5429</v>
      </c>
      <c r="C644" s="16"/>
      <c r="S644"/>
    </row>
    <row r="645" spans="1:19" x14ac:dyDescent="0.4">
      <c r="A645" s="12" t="s">
        <v>5429</v>
      </c>
      <c r="C645" s="16"/>
      <c r="S645"/>
    </row>
    <row r="646" spans="1:19" x14ac:dyDescent="0.4">
      <c r="A646" s="12" t="s">
        <v>1559</v>
      </c>
      <c r="S646"/>
    </row>
    <row r="647" spans="1:19" x14ac:dyDescent="0.4">
      <c r="A647" s="12" t="s">
        <v>1559</v>
      </c>
      <c r="B647" s="13" t="s">
        <v>5452</v>
      </c>
      <c r="C647" s="4"/>
      <c r="S647"/>
    </row>
    <row r="648" spans="1:19" x14ac:dyDescent="0.4">
      <c r="C648" s="2" t="s">
        <v>1286</v>
      </c>
      <c r="S648"/>
    </row>
    <row r="649" spans="1:19" x14ac:dyDescent="0.4">
      <c r="C649" s="2" t="s">
        <v>1287</v>
      </c>
      <c r="S649"/>
    </row>
    <row r="650" spans="1:19" x14ac:dyDescent="0.4">
      <c r="A650" s="12" t="s">
        <v>1559</v>
      </c>
      <c r="B650" s="13" t="s">
        <v>5453</v>
      </c>
      <c r="C650" s="4"/>
      <c r="S650"/>
    </row>
    <row r="651" spans="1:19" x14ac:dyDescent="0.4">
      <c r="C651" s="2" t="s">
        <v>1286</v>
      </c>
      <c r="S651"/>
    </row>
    <row r="652" spans="1:19" x14ac:dyDescent="0.4">
      <c r="C652" s="2" t="s">
        <v>1287</v>
      </c>
      <c r="S652"/>
    </row>
    <row r="654" spans="1:19" x14ac:dyDescent="0.4">
      <c r="A654" s="12" t="s">
        <v>1559</v>
      </c>
      <c r="B654" s="13" t="s">
        <v>1115</v>
      </c>
      <c r="C654" s="4"/>
      <c r="S654"/>
    </row>
    <row r="655" spans="1:19" x14ac:dyDescent="0.4">
      <c r="C655" s="2" t="s">
        <v>1289</v>
      </c>
      <c r="S655"/>
    </row>
    <row r="656" spans="1:19" x14ac:dyDescent="0.4">
      <c r="C656" s="2" t="s">
        <v>1290</v>
      </c>
      <c r="S656"/>
    </row>
    <row r="657" spans="1:19" x14ac:dyDescent="0.4">
      <c r="A657"/>
      <c r="B657"/>
      <c r="C657" s="2" t="s">
        <v>1291</v>
      </c>
      <c r="N657"/>
      <c r="S657"/>
    </row>
    <row r="658" spans="1:19" x14ac:dyDescent="0.4">
      <c r="A658"/>
      <c r="B658"/>
      <c r="C658" s="2" t="s">
        <v>1292</v>
      </c>
      <c r="N658"/>
      <c r="S658"/>
    </row>
    <row r="659" spans="1:19" x14ac:dyDescent="0.4">
      <c r="A659"/>
      <c r="B659"/>
      <c r="C659" s="2" t="s">
        <v>1293</v>
      </c>
      <c r="N659"/>
      <c r="S659"/>
    </row>
    <row r="660" spans="1:19" x14ac:dyDescent="0.4">
      <c r="A660"/>
      <c r="B660"/>
      <c r="C660" s="2" t="s">
        <v>1294</v>
      </c>
      <c r="N660"/>
      <c r="S660"/>
    </row>
    <row r="661" spans="1:19" x14ac:dyDescent="0.4">
      <c r="A661"/>
      <c r="B661"/>
      <c r="C661" s="2" t="s">
        <v>1295</v>
      </c>
      <c r="N661"/>
      <c r="S661"/>
    </row>
    <row r="662" spans="1:19" x14ac:dyDescent="0.4">
      <c r="A662"/>
      <c r="B662"/>
      <c r="C662" s="2" t="s">
        <v>1296</v>
      </c>
      <c r="N662"/>
      <c r="S662"/>
    </row>
    <row r="663" spans="1:19" x14ac:dyDescent="0.4">
      <c r="A663"/>
      <c r="B663"/>
      <c r="C663" s="2" t="s">
        <v>1297</v>
      </c>
      <c r="N663"/>
      <c r="S663"/>
    </row>
    <row r="664" spans="1:19" x14ac:dyDescent="0.4">
      <c r="A664"/>
      <c r="B664"/>
      <c r="C664" s="2"/>
      <c r="N664"/>
      <c r="S664"/>
    </row>
    <row r="665" spans="1:19" x14ac:dyDescent="0.4">
      <c r="A665"/>
      <c r="B665"/>
      <c r="C665" s="2" t="s">
        <v>1298</v>
      </c>
      <c r="N665"/>
      <c r="S665"/>
    </row>
    <row r="666" spans="1:19" x14ac:dyDescent="0.4">
      <c r="A666"/>
      <c r="B666"/>
      <c r="C666" s="2" t="s">
        <v>1299</v>
      </c>
      <c r="N666"/>
      <c r="S666"/>
    </row>
    <row r="667" spans="1:19" x14ac:dyDescent="0.4">
      <c r="A667"/>
      <c r="B667"/>
      <c r="C667" s="2" t="s">
        <v>1300</v>
      </c>
      <c r="N667"/>
      <c r="S667"/>
    </row>
    <row r="668" spans="1:19" x14ac:dyDescent="0.4">
      <c r="A668"/>
      <c r="B668"/>
      <c r="C668" s="2" t="s">
        <v>1301</v>
      </c>
      <c r="N668"/>
      <c r="S668"/>
    </row>
    <row r="669" spans="1:19" x14ac:dyDescent="0.4">
      <c r="A669"/>
      <c r="B669"/>
      <c r="C669" s="2" t="s">
        <v>1302</v>
      </c>
      <c r="N669"/>
      <c r="S669"/>
    </row>
    <row r="670" spans="1:19" x14ac:dyDescent="0.4">
      <c r="A670"/>
      <c r="B670"/>
      <c r="C670" s="2" t="s">
        <v>1303</v>
      </c>
      <c r="N670"/>
      <c r="S670"/>
    </row>
    <row r="671" spans="1:19" x14ac:dyDescent="0.4">
      <c r="A671"/>
      <c r="B671"/>
      <c r="C671" s="2"/>
      <c r="N671"/>
      <c r="S671"/>
    </row>
    <row r="672" spans="1:19" x14ac:dyDescent="0.4">
      <c r="A672"/>
      <c r="B672"/>
      <c r="C672" s="2" t="s">
        <v>1304</v>
      </c>
      <c r="N672"/>
      <c r="S672"/>
    </row>
    <row r="673" spans="1:19" x14ac:dyDescent="0.4">
      <c r="A673"/>
      <c r="B673"/>
      <c r="C673" s="2" t="s">
        <v>1305</v>
      </c>
      <c r="N673"/>
      <c r="S673"/>
    </row>
    <row r="674" spans="1:19" x14ac:dyDescent="0.4">
      <c r="A674"/>
      <c r="B674"/>
      <c r="C674" s="2" t="s">
        <v>1306</v>
      </c>
      <c r="N674"/>
      <c r="S674"/>
    </row>
    <row r="675" spans="1:19" x14ac:dyDescent="0.4">
      <c r="A675"/>
      <c r="B675"/>
      <c r="C675" s="2" t="s">
        <v>1307</v>
      </c>
      <c r="N675"/>
      <c r="S675"/>
    </row>
    <row r="676" spans="1:19" x14ac:dyDescent="0.4">
      <c r="A676"/>
      <c r="B676"/>
      <c r="C676" s="2" t="s">
        <v>1308</v>
      </c>
      <c r="N676"/>
      <c r="S676"/>
    </row>
    <row r="677" spans="1:19" x14ac:dyDescent="0.4">
      <c r="A677"/>
      <c r="B677"/>
      <c r="C677" s="2" t="s">
        <v>1309</v>
      </c>
      <c r="N677"/>
      <c r="S677"/>
    </row>
    <row r="678" spans="1:19" x14ac:dyDescent="0.4">
      <c r="A678"/>
      <c r="B678"/>
      <c r="C678" s="2" t="s">
        <v>1310</v>
      </c>
      <c r="N678"/>
      <c r="S678"/>
    </row>
    <row r="679" spans="1:19" x14ac:dyDescent="0.4">
      <c r="A679"/>
      <c r="B679"/>
      <c r="C679" s="2" t="s">
        <v>1311</v>
      </c>
      <c r="N679"/>
      <c r="S679"/>
    </row>
    <row r="680" spans="1:19" x14ac:dyDescent="0.4">
      <c r="A680"/>
      <c r="B680"/>
      <c r="C680" s="2" t="s">
        <v>1312</v>
      </c>
      <c r="N680"/>
      <c r="S680"/>
    </row>
    <row r="681" spans="1:19" x14ac:dyDescent="0.4">
      <c r="A681"/>
      <c r="B681"/>
      <c r="C681" s="2" t="s">
        <v>1313</v>
      </c>
      <c r="N681"/>
      <c r="S681"/>
    </row>
    <row r="682" spans="1:19" x14ac:dyDescent="0.4">
      <c r="A682"/>
      <c r="B682"/>
      <c r="C682" s="2" t="s">
        <v>1314</v>
      </c>
      <c r="N682"/>
      <c r="S682"/>
    </row>
    <row r="683" spans="1:19" x14ac:dyDescent="0.4">
      <c r="A683"/>
      <c r="B683"/>
      <c r="C683" s="2" t="s">
        <v>1315</v>
      </c>
      <c r="N683"/>
      <c r="S683"/>
    </row>
    <row r="684" spans="1:19" x14ac:dyDescent="0.4">
      <c r="A684"/>
      <c r="B684"/>
      <c r="C684" s="2" t="s">
        <v>1316</v>
      </c>
      <c r="N684"/>
      <c r="S684"/>
    </row>
    <row r="685" spans="1:19" x14ac:dyDescent="0.4">
      <c r="A685"/>
      <c r="B685"/>
      <c r="C685" s="2" t="s">
        <v>1317</v>
      </c>
      <c r="N685"/>
      <c r="S685"/>
    </row>
    <row r="686" spans="1:19" x14ac:dyDescent="0.4">
      <c r="A686"/>
      <c r="B686"/>
      <c r="C686" s="2" t="s">
        <v>1318</v>
      </c>
      <c r="N686"/>
      <c r="S686"/>
    </row>
    <row r="687" spans="1:19" x14ac:dyDescent="0.4">
      <c r="A687"/>
      <c r="B687"/>
      <c r="C687" s="2" t="s">
        <v>1319</v>
      </c>
      <c r="N687"/>
      <c r="S687"/>
    </row>
    <row r="688" spans="1:19" x14ac:dyDescent="0.4">
      <c r="A688"/>
      <c r="B688"/>
      <c r="C688" s="2" t="s">
        <v>1320</v>
      </c>
      <c r="N688"/>
      <c r="S688"/>
    </row>
    <row r="689" spans="1:19" x14ac:dyDescent="0.4">
      <c r="C689" s="2" t="s">
        <v>1321</v>
      </c>
      <c r="N689"/>
      <c r="S689"/>
    </row>
    <row r="690" spans="1:19" x14ac:dyDescent="0.4">
      <c r="C690" s="2" t="s">
        <v>1322</v>
      </c>
      <c r="N690"/>
      <c r="S690"/>
    </row>
    <row r="691" spans="1:19" x14ac:dyDescent="0.4">
      <c r="C691" s="2" t="s">
        <v>1323</v>
      </c>
      <c r="N691"/>
      <c r="S691"/>
    </row>
    <row r="692" spans="1:19" x14ac:dyDescent="0.4">
      <c r="C692" s="2" t="s">
        <v>1324</v>
      </c>
      <c r="N692"/>
      <c r="S692"/>
    </row>
    <row r="693" spans="1:19" x14ac:dyDescent="0.4">
      <c r="C693" s="2" t="s">
        <v>1325</v>
      </c>
      <c r="N693"/>
      <c r="S693"/>
    </row>
    <row r="694" spans="1:19" x14ac:dyDescent="0.4">
      <c r="C694" s="2" t="s">
        <v>1326</v>
      </c>
      <c r="N694"/>
      <c r="S694"/>
    </row>
    <row r="695" spans="1:19" x14ac:dyDescent="0.4">
      <c r="C695" s="2" t="s">
        <v>1327</v>
      </c>
      <c r="N695"/>
      <c r="S695"/>
    </row>
    <row r="696" spans="1:19" x14ac:dyDescent="0.4">
      <c r="C696" s="2" t="s">
        <v>1328</v>
      </c>
      <c r="N696"/>
      <c r="S696"/>
    </row>
    <row r="697" spans="1:19" x14ac:dyDescent="0.4">
      <c r="C697" s="2" t="s">
        <v>1329</v>
      </c>
      <c r="N697"/>
      <c r="S697"/>
    </row>
    <row r="698" spans="1:19" x14ac:dyDescent="0.4">
      <c r="C698" s="2" t="s">
        <v>1330</v>
      </c>
      <c r="N698"/>
      <c r="S698"/>
    </row>
    <row r="699" spans="1:19" x14ac:dyDescent="0.4">
      <c r="C699" s="2" t="s">
        <v>1331</v>
      </c>
      <c r="N699"/>
      <c r="S699"/>
    </row>
    <row r="700" spans="1:19" x14ac:dyDescent="0.4">
      <c r="A700" s="12" t="s">
        <v>1559</v>
      </c>
      <c r="B700" s="13" t="s">
        <v>1116</v>
      </c>
      <c r="C700" s="4"/>
      <c r="N700"/>
      <c r="S700"/>
    </row>
    <row r="701" spans="1:19" x14ac:dyDescent="0.4">
      <c r="C701" s="2" t="s">
        <v>1289</v>
      </c>
      <c r="N701"/>
      <c r="S701"/>
    </row>
    <row r="702" spans="1:19" x14ac:dyDescent="0.4">
      <c r="C702" s="2" t="s">
        <v>1290</v>
      </c>
      <c r="N702"/>
      <c r="S702"/>
    </row>
    <row r="703" spans="1:19" x14ac:dyDescent="0.4">
      <c r="C703" s="2" t="s">
        <v>1291</v>
      </c>
      <c r="N703"/>
      <c r="S703"/>
    </row>
    <row r="704" spans="1:19" x14ac:dyDescent="0.4">
      <c r="C704" s="2" t="s">
        <v>1292</v>
      </c>
      <c r="N704"/>
      <c r="S704"/>
    </row>
    <row r="705" spans="1:19" x14ac:dyDescent="0.4">
      <c r="A705"/>
      <c r="B705"/>
      <c r="C705" s="2" t="s">
        <v>1293</v>
      </c>
      <c r="N705"/>
      <c r="S705"/>
    </row>
    <row r="706" spans="1:19" x14ac:dyDescent="0.4">
      <c r="A706"/>
      <c r="B706"/>
      <c r="C706" s="2" t="s">
        <v>1332</v>
      </c>
      <c r="N706"/>
      <c r="S706"/>
    </row>
    <row r="707" spans="1:19" x14ac:dyDescent="0.4">
      <c r="A707"/>
      <c r="B707"/>
      <c r="C707" s="2" t="s">
        <v>1295</v>
      </c>
      <c r="N707"/>
      <c r="S707"/>
    </row>
    <row r="708" spans="1:19" x14ac:dyDescent="0.4">
      <c r="A708"/>
      <c r="B708"/>
      <c r="C708" s="2" t="s">
        <v>1296</v>
      </c>
      <c r="N708"/>
      <c r="S708"/>
    </row>
    <row r="709" spans="1:19" x14ac:dyDescent="0.4">
      <c r="A709"/>
      <c r="B709"/>
      <c r="C709" s="2" t="s">
        <v>1297</v>
      </c>
      <c r="N709"/>
      <c r="S709"/>
    </row>
    <row r="710" spans="1:19" x14ac:dyDescent="0.4">
      <c r="A710"/>
      <c r="B710"/>
      <c r="C710" s="2"/>
      <c r="N710"/>
      <c r="S710"/>
    </row>
    <row r="711" spans="1:19" x14ac:dyDescent="0.4">
      <c r="A711"/>
      <c r="B711"/>
      <c r="C711" s="2" t="s">
        <v>1298</v>
      </c>
      <c r="N711"/>
      <c r="S711"/>
    </row>
    <row r="712" spans="1:19" x14ac:dyDescent="0.4">
      <c r="A712"/>
      <c r="B712"/>
      <c r="C712" s="2" t="s">
        <v>1299</v>
      </c>
      <c r="N712"/>
      <c r="S712"/>
    </row>
    <row r="713" spans="1:19" x14ac:dyDescent="0.4">
      <c r="A713"/>
      <c r="B713"/>
      <c r="C713" s="2" t="s">
        <v>1300</v>
      </c>
      <c r="N713"/>
      <c r="S713"/>
    </row>
    <row r="714" spans="1:19" x14ac:dyDescent="0.4">
      <c r="A714"/>
      <c r="B714"/>
      <c r="C714" s="2" t="s">
        <v>1301</v>
      </c>
      <c r="N714"/>
      <c r="S714"/>
    </row>
    <row r="715" spans="1:19" x14ac:dyDescent="0.4">
      <c r="A715"/>
      <c r="B715"/>
      <c r="C715" s="2" t="s">
        <v>1302</v>
      </c>
      <c r="N715"/>
      <c r="S715"/>
    </row>
    <row r="716" spans="1:19" x14ac:dyDescent="0.4">
      <c r="A716"/>
      <c r="B716"/>
      <c r="C716" s="2" t="s">
        <v>1303</v>
      </c>
      <c r="N716"/>
      <c r="S716"/>
    </row>
    <row r="717" spans="1:19" x14ac:dyDescent="0.4">
      <c r="A717"/>
      <c r="B717"/>
      <c r="C717" s="2"/>
      <c r="N717"/>
      <c r="S717"/>
    </row>
    <row r="718" spans="1:19" x14ac:dyDescent="0.4">
      <c r="A718"/>
      <c r="B718"/>
      <c r="C718" s="2" t="s">
        <v>1304</v>
      </c>
      <c r="N718"/>
      <c r="S718"/>
    </row>
    <row r="719" spans="1:19" x14ac:dyDescent="0.4">
      <c r="A719"/>
      <c r="B719"/>
      <c r="C719" s="2" t="s">
        <v>1305</v>
      </c>
      <c r="N719"/>
      <c r="S719"/>
    </row>
    <row r="720" spans="1:19" x14ac:dyDescent="0.4">
      <c r="A720"/>
      <c r="B720"/>
      <c r="C720" s="2" t="s">
        <v>1306</v>
      </c>
      <c r="N720"/>
      <c r="S720"/>
    </row>
    <row r="721" spans="1:19" x14ac:dyDescent="0.4">
      <c r="A721"/>
      <c r="B721"/>
      <c r="C721" s="2" t="s">
        <v>1307</v>
      </c>
      <c r="N721"/>
      <c r="S721"/>
    </row>
    <row r="722" spans="1:19" x14ac:dyDescent="0.4">
      <c r="A722"/>
      <c r="B722"/>
      <c r="C722" s="2" t="s">
        <v>1308</v>
      </c>
      <c r="N722"/>
      <c r="S722"/>
    </row>
    <row r="723" spans="1:19" x14ac:dyDescent="0.4">
      <c r="A723"/>
      <c r="B723"/>
      <c r="C723" s="2" t="s">
        <v>1309</v>
      </c>
      <c r="N723"/>
      <c r="S723"/>
    </row>
    <row r="724" spans="1:19" x14ac:dyDescent="0.4">
      <c r="A724"/>
      <c r="B724"/>
      <c r="C724" s="2" t="s">
        <v>1310</v>
      </c>
      <c r="N724"/>
      <c r="S724"/>
    </row>
    <row r="725" spans="1:19" x14ac:dyDescent="0.4">
      <c r="A725"/>
      <c r="B725"/>
      <c r="C725" s="2" t="s">
        <v>1311</v>
      </c>
      <c r="N725"/>
      <c r="S725"/>
    </row>
    <row r="726" spans="1:19" x14ac:dyDescent="0.4">
      <c r="A726"/>
      <c r="B726"/>
      <c r="C726" s="2" t="s">
        <v>1333</v>
      </c>
      <c r="N726"/>
      <c r="S726"/>
    </row>
    <row r="727" spans="1:19" x14ac:dyDescent="0.4">
      <c r="A727"/>
      <c r="B727"/>
      <c r="C727" s="2" t="s">
        <v>1313</v>
      </c>
      <c r="N727"/>
      <c r="S727"/>
    </row>
    <row r="728" spans="1:19" x14ac:dyDescent="0.4">
      <c r="A728"/>
      <c r="B728"/>
      <c r="C728" s="2" t="s">
        <v>1334</v>
      </c>
      <c r="N728"/>
      <c r="S728"/>
    </row>
    <row r="729" spans="1:19" x14ac:dyDescent="0.4">
      <c r="A729"/>
      <c r="B729"/>
      <c r="C729" s="2" t="s">
        <v>1335</v>
      </c>
      <c r="N729"/>
      <c r="S729"/>
    </row>
    <row r="730" spans="1:19" x14ac:dyDescent="0.4">
      <c r="A730"/>
      <c r="B730"/>
      <c r="C730" s="2" t="s">
        <v>1316</v>
      </c>
      <c r="N730"/>
      <c r="S730"/>
    </row>
    <row r="731" spans="1:19" x14ac:dyDescent="0.4">
      <c r="A731"/>
      <c r="B731"/>
      <c r="C731" s="2" t="s">
        <v>1317</v>
      </c>
      <c r="N731"/>
      <c r="S731"/>
    </row>
    <row r="732" spans="1:19" x14ac:dyDescent="0.4">
      <c r="A732"/>
      <c r="B732"/>
      <c r="C732" s="2" t="s">
        <v>1318</v>
      </c>
      <c r="N732"/>
      <c r="S732"/>
    </row>
    <row r="733" spans="1:19" x14ac:dyDescent="0.4">
      <c r="A733"/>
      <c r="B733"/>
      <c r="C733" s="2" t="s">
        <v>1319</v>
      </c>
      <c r="N733"/>
      <c r="S733"/>
    </row>
    <row r="734" spans="1:19" x14ac:dyDescent="0.4">
      <c r="A734"/>
      <c r="B734"/>
      <c r="C734" s="2" t="s">
        <v>1320</v>
      </c>
      <c r="N734"/>
      <c r="S734"/>
    </row>
    <row r="735" spans="1:19" x14ac:dyDescent="0.4">
      <c r="A735"/>
      <c r="B735"/>
      <c r="C735" s="2" t="s">
        <v>1321</v>
      </c>
      <c r="N735"/>
      <c r="S735"/>
    </row>
    <row r="736" spans="1:19" x14ac:dyDescent="0.4">
      <c r="A736"/>
      <c r="B736"/>
      <c r="C736" s="2" t="s">
        <v>1322</v>
      </c>
      <c r="N736"/>
      <c r="S736"/>
    </row>
    <row r="737" spans="1:19" x14ac:dyDescent="0.4">
      <c r="C737" s="2" t="s">
        <v>1323</v>
      </c>
      <c r="N737"/>
      <c r="S737"/>
    </row>
    <row r="738" spans="1:19" x14ac:dyDescent="0.4">
      <c r="C738" s="2" t="s">
        <v>1324</v>
      </c>
      <c r="N738"/>
      <c r="S738"/>
    </row>
    <row r="739" spans="1:19" x14ac:dyDescent="0.4">
      <c r="C739" s="2" t="s">
        <v>1336</v>
      </c>
      <c r="N739"/>
      <c r="S739"/>
    </row>
    <row r="740" spans="1:19" x14ac:dyDescent="0.4">
      <c r="C740" s="2" t="s">
        <v>1337</v>
      </c>
      <c r="N740"/>
      <c r="S740"/>
    </row>
    <row r="741" spans="1:19" x14ac:dyDescent="0.4">
      <c r="C741" s="2" t="s">
        <v>1338</v>
      </c>
      <c r="N741"/>
      <c r="S741"/>
    </row>
    <row r="742" spans="1:19" x14ac:dyDescent="0.4">
      <c r="C742" s="2" t="s">
        <v>1339</v>
      </c>
      <c r="N742"/>
      <c r="S742"/>
    </row>
    <row r="743" spans="1:19" x14ac:dyDescent="0.4">
      <c r="C743" s="2" t="s">
        <v>1340</v>
      </c>
      <c r="N743"/>
      <c r="S743"/>
    </row>
    <row r="744" spans="1:19" x14ac:dyDescent="0.4">
      <c r="C744" s="2" t="s">
        <v>1341</v>
      </c>
      <c r="N744"/>
      <c r="S744"/>
    </row>
    <row r="745" spans="1:19" x14ac:dyDescent="0.4">
      <c r="C745" s="2" t="s">
        <v>1342</v>
      </c>
      <c r="N745"/>
      <c r="S745"/>
    </row>
    <row r="746" spans="1:19" x14ac:dyDescent="0.4">
      <c r="C746" s="4"/>
      <c r="N746"/>
      <c r="S746"/>
    </row>
    <row r="747" spans="1:19" x14ac:dyDescent="0.4">
      <c r="A747" s="12" t="s">
        <v>1559</v>
      </c>
      <c r="B747" s="13" t="s">
        <v>5454</v>
      </c>
      <c r="C747" s="4"/>
      <c r="N747"/>
      <c r="S747"/>
    </row>
    <row r="748" spans="1:19" x14ac:dyDescent="0.4">
      <c r="A748" s="12" t="s">
        <v>1559</v>
      </c>
      <c r="B748" s="13" t="s">
        <v>5455</v>
      </c>
      <c r="C748" s="4"/>
      <c r="N748"/>
      <c r="S748"/>
    </row>
    <row r="751" spans="1:19" x14ac:dyDescent="0.4">
      <c r="A751" s="12" t="s">
        <v>1559</v>
      </c>
      <c r="N751"/>
      <c r="S751"/>
    </row>
    <row r="752" spans="1:19" x14ac:dyDescent="0.4">
      <c r="A752" s="12" t="s">
        <v>1559</v>
      </c>
      <c r="B752" s="18" t="s">
        <v>1568</v>
      </c>
      <c r="N752"/>
      <c r="S752"/>
    </row>
    <row r="753" spans="1:19" x14ac:dyDescent="0.4">
      <c r="A753" s="12" t="s">
        <v>1559</v>
      </c>
      <c r="B753" s="13" t="s">
        <v>2158</v>
      </c>
      <c r="C753" s="10"/>
      <c r="N753"/>
      <c r="S753"/>
    </row>
    <row r="754" spans="1:19" x14ac:dyDescent="0.4">
      <c r="A754" s="12" t="s">
        <v>1559</v>
      </c>
      <c r="B754" s="13" t="s">
        <v>5456</v>
      </c>
      <c r="C754" s="4"/>
      <c r="N754"/>
      <c r="S754"/>
    </row>
    <row r="755" spans="1:19" x14ac:dyDescent="0.4">
      <c r="C755" s="2" t="s">
        <v>1343</v>
      </c>
      <c r="N755"/>
      <c r="S755"/>
    </row>
    <row r="756" spans="1:19" x14ac:dyDescent="0.4">
      <c r="A756" s="12" t="s">
        <v>1559</v>
      </c>
      <c r="B756" s="13" t="s">
        <v>5457</v>
      </c>
      <c r="C756" s="4"/>
      <c r="N756"/>
      <c r="S756"/>
    </row>
    <row r="757" spans="1:19" x14ac:dyDescent="0.4">
      <c r="C757" s="2" t="s">
        <v>1344</v>
      </c>
      <c r="N757"/>
      <c r="S757"/>
    </row>
    <row r="758" spans="1:19" x14ac:dyDescent="0.4">
      <c r="A758" s="12" t="s">
        <v>1559</v>
      </c>
      <c r="B758" s="13" t="s">
        <v>5458</v>
      </c>
      <c r="C758" s="4"/>
      <c r="L758" t="s">
        <v>2971</v>
      </c>
      <c r="N758"/>
      <c r="S758"/>
    </row>
    <row r="759" spans="1:19" x14ac:dyDescent="0.4">
      <c r="C759" s="2" t="s">
        <v>1345</v>
      </c>
      <c r="N759"/>
      <c r="S759"/>
    </row>
    <row r="760" spans="1:19" x14ac:dyDescent="0.4">
      <c r="A760" s="12" t="s">
        <v>1559</v>
      </c>
      <c r="B760" s="13" t="s">
        <v>5459</v>
      </c>
      <c r="C760" s="4"/>
      <c r="L760" t="s">
        <v>2970</v>
      </c>
      <c r="N760"/>
      <c r="S760"/>
    </row>
    <row r="761" spans="1:19" x14ac:dyDescent="0.4">
      <c r="C761" s="2" t="s">
        <v>1346</v>
      </c>
      <c r="N761"/>
      <c r="S761"/>
    </row>
    <row r="762" spans="1:19" x14ac:dyDescent="0.4">
      <c r="C762" s="4"/>
      <c r="N762"/>
      <c r="S762"/>
    </row>
    <row r="763" spans="1:19" x14ac:dyDescent="0.4">
      <c r="A763" s="12" t="s">
        <v>1559</v>
      </c>
      <c r="B763" s="13" t="s">
        <v>5460</v>
      </c>
      <c r="C763" s="4"/>
      <c r="N763"/>
      <c r="S763"/>
    </row>
    <row r="764" spans="1:19" x14ac:dyDescent="0.4">
      <c r="C764" s="2" t="s">
        <v>1347</v>
      </c>
      <c r="N764"/>
      <c r="S764"/>
    </row>
    <row r="765" spans="1:19" x14ac:dyDescent="0.4">
      <c r="A765" s="12" t="s">
        <v>1559</v>
      </c>
      <c r="B765" s="13" t="s">
        <v>1348</v>
      </c>
      <c r="C765" s="2"/>
      <c r="L765" t="s">
        <v>1416</v>
      </c>
      <c r="N765"/>
      <c r="S765"/>
    </row>
    <row r="766" spans="1:19" x14ac:dyDescent="0.4">
      <c r="C766" s="2" t="s">
        <v>1349</v>
      </c>
      <c r="N766"/>
      <c r="S766"/>
    </row>
    <row r="767" spans="1:19" x14ac:dyDescent="0.4">
      <c r="C767" s="2"/>
      <c r="N767"/>
      <c r="S767"/>
    </row>
    <row r="768" spans="1:19" x14ac:dyDescent="0.4">
      <c r="C768" s="2" t="s">
        <v>1350</v>
      </c>
      <c r="N768"/>
      <c r="S768"/>
    </row>
    <row r="769" spans="1:19" x14ac:dyDescent="0.4">
      <c r="A769"/>
      <c r="B769"/>
      <c r="C769" s="2" t="s">
        <v>1351</v>
      </c>
      <c r="N769"/>
      <c r="S769"/>
    </row>
    <row r="770" spans="1:19" x14ac:dyDescent="0.4">
      <c r="A770"/>
      <c r="B770"/>
      <c r="C770" s="2"/>
      <c r="N770"/>
      <c r="S770"/>
    </row>
    <row r="771" spans="1:19" x14ac:dyDescent="0.4">
      <c r="A771"/>
      <c r="B771"/>
      <c r="C771" s="2" t="s">
        <v>1352</v>
      </c>
      <c r="N771"/>
      <c r="S771"/>
    </row>
    <row r="772" spans="1:19" x14ac:dyDescent="0.4">
      <c r="A772"/>
      <c r="B772"/>
      <c r="C772" s="2"/>
      <c r="N772"/>
      <c r="S772"/>
    </row>
    <row r="773" spans="1:19" x14ac:dyDescent="0.4">
      <c r="A773"/>
      <c r="B773"/>
      <c r="C773" s="2" t="s">
        <v>1353</v>
      </c>
      <c r="N773"/>
      <c r="S773"/>
    </row>
    <row r="774" spans="1:19" x14ac:dyDescent="0.4">
      <c r="A774"/>
      <c r="B774"/>
      <c r="C774" s="2" t="s">
        <v>1354</v>
      </c>
      <c r="N774"/>
      <c r="S774"/>
    </row>
    <row r="775" spans="1:19" x14ac:dyDescent="0.4">
      <c r="A775"/>
      <c r="B775"/>
      <c r="C775" s="2"/>
      <c r="N775"/>
      <c r="S775"/>
    </row>
    <row r="776" spans="1:19" x14ac:dyDescent="0.4">
      <c r="A776"/>
      <c r="B776"/>
      <c r="C776" s="2" t="s">
        <v>1355</v>
      </c>
      <c r="N776"/>
      <c r="S776"/>
    </row>
    <row r="777" spans="1:19" x14ac:dyDescent="0.4">
      <c r="A777"/>
      <c r="B777"/>
      <c r="C777" s="2" t="s">
        <v>1393</v>
      </c>
      <c r="N777"/>
      <c r="S777"/>
    </row>
    <row r="778" spans="1:19" x14ac:dyDescent="0.4">
      <c r="A778"/>
      <c r="B778"/>
      <c r="C778" s="2" t="s">
        <v>1356</v>
      </c>
      <c r="N778"/>
      <c r="S778"/>
    </row>
    <row r="779" spans="1:19" x14ac:dyDescent="0.4">
      <c r="A779"/>
      <c r="B779"/>
      <c r="C779" s="2" t="s">
        <v>1357</v>
      </c>
      <c r="N779"/>
      <c r="S779"/>
    </row>
    <row r="780" spans="1:19" x14ac:dyDescent="0.4">
      <c r="A780"/>
      <c r="B780"/>
      <c r="C780" s="2" t="s">
        <v>1358</v>
      </c>
      <c r="N780"/>
      <c r="S780"/>
    </row>
    <row r="781" spans="1:19" x14ac:dyDescent="0.4">
      <c r="A781"/>
      <c r="B781"/>
      <c r="C781" s="2" t="s">
        <v>1359</v>
      </c>
      <c r="N781"/>
      <c r="S781"/>
    </row>
    <row r="782" spans="1:19" x14ac:dyDescent="0.4">
      <c r="A782"/>
      <c r="B782"/>
      <c r="C782" s="2" t="s">
        <v>1360</v>
      </c>
      <c r="N782"/>
      <c r="S782"/>
    </row>
    <row r="783" spans="1:19" x14ac:dyDescent="0.4">
      <c r="A783"/>
      <c r="B783"/>
      <c r="C783" s="2" t="s">
        <v>1361</v>
      </c>
      <c r="N783"/>
      <c r="S783"/>
    </row>
    <row r="784" spans="1:19" x14ac:dyDescent="0.4">
      <c r="A784"/>
      <c r="B784"/>
      <c r="C784" s="2" t="s">
        <v>1362</v>
      </c>
      <c r="N784"/>
      <c r="S784"/>
    </row>
    <row r="785" spans="1:19" x14ac:dyDescent="0.4">
      <c r="A785"/>
      <c r="B785"/>
      <c r="C785" s="2" t="s">
        <v>1363</v>
      </c>
      <c r="N785"/>
      <c r="S785"/>
    </row>
    <row r="786" spans="1:19" x14ac:dyDescent="0.4">
      <c r="A786"/>
      <c r="B786"/>
      <c r="C786" s="2"/>
      <c r="N786"/>
      <c r="S786"/>
    </row>
    <row r="787" spans="1:19" x14ac:dyDescent="0.4">
      <c r="A787"/>
      <c r="B787"/>
      <c r="C787" s="2" t="s">
        <v>1364</v>
      </c>
      <c r="N787"/>
      <c r="S787"/>
    </row>
    <row r="788" spans="1:19" x14ac:dyDescent="0.4">
      <c r="A788"/>
      <c r="B788"/>
      <c r="C788" s="2"/>
      <c r="N788"/>
      <c r="S788"/>
    </row>
    <row r="789" spans="1:19" x14ac:dyDescent="0.4">
      <c r="A789"/>
      <c r="B789"/>
      <c r="C789" s="2" t="s">
        <v>1365</v>
      </c>
      <c r="N789"/>
      <c r="S789"/>
    </row>
    <row r="790" spans="1:19" x14ac:dyDescent="0.4">
      <c r="A790"/>
      <c r="B790"/>
      <c r="C790" s="2" t="s">
        <v>1394</v>
      </c>
      <c r="N790"/>
      <c r="S790"/>
    </row>
    <row r="791" spans="1:19" x14ac:dyDescent="0.4">
      <c r="A791"/>
      <c r="B791"/>
      <c r="C791" s="2" t="s">
        <v>1366</v>
      </c>
      <c r="N791"/>
      <c r="S791"/>
    </row>
    <row r="792" spans="1:19" x14ac:dyDescent="0.4">
      <c r="A792"/>
      <c r="B792"/>
      <c r="C792" s="2"/>
      <c r="N792"/>
      <c r="S792"/>
    </row>
    <row r="793" spans="1:19" x14ac:dyDescent="0.4">
      <c r="A793"/>
      <c r="B793"/>
      <c r="C793" s="2" t="s">
        <v>1367</v>
      </c>
      <c r="N793"/>
      <c r="S793"/>
    </row>
    <row r="794" spans="1:19" x14ac:dyDescent="0.4">
      <c r="A794"/>
      <c r="B794"/>
      <c r="C794" s="2" t="s">
        <v>1368</v>
      </c>
      <c r="N794"/>
      <c r="S794"/>
    </row>
    <row r="795" spans="1:19" x14ac:dyDescent="0.4">
      <c r="A795"/>
      <c r="B795"/>
      <c r="C795" s="2" t="s">
        <v>1369</v>
      </c>
      <c r="N795"/>
      <c r="S795"/>
    </row>
    <row r="796" spans="1:19" x14ac:dyDescent="0.4">
      <c r="A796"/>
      <c r="B796"/>
      <c r="C796" s="2" t="s">
        <v>1370</v>
      </c>
      <c r="N796"/>
      <c r="S796"/>
    </row>
    <row r="797" spans="1:19" x14ac:dyDescent="0.4">
      <c r="A797"/>
      <c r="B797"/>
      <c r="C797" s="2" t="s">
        <v>1371</v>
      </c>
      <c r="N797"/>
      <c r="S797"/>
    </row>
    <row r="798" spans="1:19" x14ac:dyDescent="0.4">
      <c r="A798"/>
      <c r="B798"/>
      <c r="C798" s="2" t="s">
        <v>1372</v>
      </c>
      <c r="N798"/>
      <c r="S798"/>
    </row>
    <row r="799" spans="1:19" x14ac:dyDescent="0.4">
      <c r="A799"/>
      <c r="B799"/>
      <c r="C799" s="2" t="s">
        <v>1373</v>
      </c>
      <c r="N799"/>
      <c r="S799"/>
    </row>
    <row r="800" spans="1:19" x14ac:dyDescent="0.4">
      <c r="A800"/>
      <c r="B800"/>
      <c r="C800" s="2"/>
      <c r="N800"/>
      <c r="S800"/>
    </row>
    <row r="801" spans="1:19" x14ac:dyDescent="0.4">
      <c r="A801"/>
      <c r="B801"/>
      <c r="C801" s="2" t="s">
        <v>1374</v>
      </c>
      <c r="N801"/>
      <c r="S801"/>
    </row>
    <row r="802" spans="1:19" x14ac:dyDescent="0.4">
      <c r="A802"/>
      <c r="B802"/>
      <c r="C802" s="2"/>
      <c r="N802"/>
      <c r="S802"/>
    </row>
    <row r="803" spans="1:19" x14ac:dyDescent="0.4">
      <c r="A803"/>
      <c r="B803"/>
      <c r="C803" s="2" t="s">
        <v>2975</v>
      </c>
      <c r="L803" t="s">
        <v>2977</v>
      </c>
      <c r="N803"/>
      <c r="S803"/>
    </row>
    <row r="804" spans="1:19" x14ac:dyDescent="0.4">
      <c r="A804"/>
      <c r="B804"/>
      <c r="C804" s="2" t="s">
        <v>1395</v>
      </c>
      <c r="N804"/>
      <c r="S804"/>
    </row>
    <row r="805" spans="1:19" x14ac:dyDescent="0.4">
      <c r="A805"/>
      <c r="B805"/>
      <c r="C805" s="2" t="s">
        <v>1376</v>
      </c>
      <c r="N805"/>
      <c r="S805"/>
    </row>
    <row r="806" spans="1:19" x14ac:dyDescent="0.4">
      <c r="A806"/>
      <c r="B806"/>
      <c r="C806" s="2" t="s">
        <v>1368</v>
      </c>
      <c r="N806"/>
      <c r="S806"/>
    </row>
    <row r="807" spans="1:19" x14ac:dyDescent="0.4">
      <c r="A807"/>
      <c r="B807"/>
      <c r="C807" s="2" t="s">
        <v>1377</v>
      </c>
      <c r="N807"/>
      <c r="S807"/>
    </row>
    <row r="808" spans="1:19" x14ac:dyDescent="0.4">
      <c r="A808"/>
      <c r="B808"/>
      <c r="C808" s="2" t="s">
        <v>1378</v>
      </c>
      <c r="N808"/>
      <c r="S808"/>
    </row>
    <row r="809" spans="1:19" x14ac:dyDescent="0.4">
      <c r="A809"/>
      <c r="B809"/>
      <c r="C809" s="2" t="s">
        <v>1379</v>
      </c>
      <c r="N809"/>
      <c r="S809"/>
    </row>
    <row r="810" spans="1:19" x14ac:dyDescent="0.4">
      <c r="A810"/>
      <c r="B810"/>
      <c r="C810" s="2"/>
      <c r="N810"/>
      <c r="S810"/>
    </row>
    <row r="811" spans="1:19" x14ac:dyDescent="0.4">
      <c r="A811"/>
      <c r="B811"/>
      <c r="C811" s="2" t="s">
        <v>1380</v>
      </c>
      <c r="N811"/>
      <c r="S811"/>
    </row>
    <row r="812" spans="1:19" x14ac:dyDescent="0.4">
      <c r="A812"/>
      <c r="B812"/>
      <c r="C812" s="2" t="s">
        <v>1381</v>
      </c>
      <c r="N812"/>
      <c r="S812"/>
    </row>
    <row r="813" spans="1:19" x14ac:dyDescent="0.4">
      <c r="A813"/>
      <c r="B813"/>
      <c r="C813" s="2" t="s">
        <v>1382</v>
      </c>
      <c r="N813"/>
      <c r="S813"/>
    </row>
    <row r="814" spans="1:19" x14ac:dyDescent="0.4">
      <c r="A814"/>
      <c r="B814"/>
      <c r="C814" s="2"/>
      <c r="N814"/>
      <c r="S814"/>
    </row>
    <row r="815" spans="1:19" x14ac:dyDescent="0.4">
      <c r="A815"/>
      <c r="B815"/>
      <c r="C815" s="2" t="s">
        <v>1383</v>
      </c>
      <c r="N815"/>
      <c r="S815"/>
    </row>
    <row r="816" spans="1:19" x14ac:dyDescent="0.4">
      <c r="A816"/>
      <c r="B816"/>
      <c r="C816" s="2" t="s">
        <v>1384</v>
      </c>
      <c r="N816"/>
      <c r="S816"/>
    </row>
    <row r="817" spans="1:19" x14ac:dyDescent="0.4">
      <c r="A817"/>
      <c r="B817"/>
      <c r="C817" s="2"/>
      <c r="N817"/>
      <c r="S817"/>
    </row>
    <row r="818" spans="1:19" x14ac:dyDescent="0.4">
      <c r="A818"/>
      <c r="B818"/>
      <c r="C818" s="2" t="s">
        <v>1385</v>
      </c>
      <c r="N818"/>
      <c r="S818"/>
    </row>
    <row r="819" spans="1:19" x14ac:dyDescent="0.4">
      <c r="A819"/>
      <c r="B819"/>
      <c r="C819" s="2" t="s">
        <v>1386</v>
      </c>
      <c r="N819"/>
      <c r="S819"/>
    </row>
    <row r="820" spans="1:19" x14ac:dyDescent="0.4">
      <c r="A820"/>
      <c r="B820"/>
      <c r="C820" s="2" t="s">
        <v>1387</v>
      </c>
      <c r="N820"/>
      <c r="S820"/>
    </row>
    <row r="821" spans="1:19" x14ac:dyDescent="0.4">
      <c r="A821"/>
      <c r="B821"/>
      <c r="C821" s="2" t="s">
        <v>1388</v>
      </c>
      <c r="N821"/>
      <c r="S821"/>
    </row>
    <row r="822" spans="1:19" x14ac:dyDescent="0.4">
      <c r="A822"/>
      <c r="B822"/>
      <c r="C822" s="2" t="s">
        <v>1372</v>
      </c>
      <c r="N822"/>
      <c r="S822"/>
    </row>
    <row r="823" spans="1:19" x14ac:dyDescent="0.4">
      <c r="A823"/>
      <c r="B823"/>
      <c r="C823" s="2"/>
      <c r="N823"/>
      <c r="S823"/>
    </row>
    <row r="824" spans="1:19" x14ac:dyDescent="0.4">
      <c r="A824"/>
      <c r="B824"/>
      <c r="C824" s="2" t="s">
        <v>2976</v>
      </c>
      <c r="N824"/>
      <c r="S824"/>
    </row>
    <row r="825" spans="1:19" x14ac:dyDescent="0.4">
      <c r="A825"/>
      <c r="B825"/>
      <c r="C825" s="2" t="s">
        <v>1396</v>
      </c>
      <c r="N825"/>
      <c r="S825"/>
    </row>
    <row r="826" spans="1:19" x14ac:dyDescent="0.4">
      <c r="A826"/>
      <c r="B826"/>
      <c r="C826" s="2" t="s">
        <v>1376</v>
      </c>
      <c r="N826"/>
      <c r="S826"/>
    </row>
    <row r="827" spans="1:19" x14ac:dyDescent="0.4">
      <c r="A827"/>
      <c r="B827"/>
      <c r="C827" s="2" t="s">
        <v>1368</v>
      </c>
      <c r="N827"/>
      <c r="S827"/>
    </row>
    <row r="828" spans="1:19" x14ac:dyDescent="0.4">
      <c r="A828"/>
      <c r="B828"/>
      <c r="C828" s="2" t="s">
        <v>1390</v>
      </c>
      <c r="N828"/>
      <c r="S828"/>
    </row>
    <row r="829" spans="1:19" x14ac:dyDescent="0.4">
      <c r="A829"/>
      <c r="B829"/>
      <c r="C829" s="2" t="s">
        <v>1378</v>
      </c>
      <c r="N829"/>
      <c r="S829"/>
    </row>
    <row r="830" spans="1:19" x14ac:dyDescent="0.4">
      <c r="A830"/>
      <c r="B830"/>
      <c r="C830" s="2" t="s">
        <v>1379</v>
      </c>
      <c r="N830"/>
      <c r="S830"/>
    </row>
    <row r="831" spans="1:19" x14ac:dyDescent="0.4">
      <c r="A831"/>
      <c r="B831"/>
      <c r="C831" s="2"/>
      <c r="N831"/>
      <c r="S831"/>
    </row>
    <row r="832" spans="1:19" x14ac:dyDescent="0.4">
      <c r="A832"/>
      <c r="B832"/>
      <c r="C832" s="2" t="s">
        <v>1380</v>
      </c>
      <c r="N832"/>
      <c r="S832"/>
    </row>
    <row r="833" spans="1:19" x14ac:dyDescent="0.4">
      <c r="C833" s="2" t="s">
        <v>1381</v>
      </c>
      <c r="N833"/>
      <c r="S833"/>
    </row>
    <row r="834" spans="1:19" x14ac:dyDescent="0.4">
      <c r="C834" s="2" t="s">
        <v>1391</v>
      </c>
      <c r="N834"/>
      <c r="S834"/>
    </row>
    <row r="835" spans="1:19" x14ac:dyDescent="0.4">
      <c r="C835" s="2"/>
      <c r="N835"/>
      <c r="S835"/>
    </row>
    <row r="836" spans="1:19" x14ac:dyDescent="0.4">
      <c r="C836" s="2" t="s">
        <v>1383</v>
      </c>
      <c r="N836"/>
      <c r="S836"/>
    </row>
    <row r="837" spans="1:19" x14ac:dyDescent="0.4">
      <c r="C837" s="2" t="s">
        <v>1384</v>
      </c>
      <c r="N837"/>
      <c r="S837"/>
    </row>
    <row r="838" spans="1:19" x14ac:dyDescent="0.4">
      <c r="C838" s="2"/>
      <c r="N838"/>
      <c r="S838"/>
    </row>
    <row r="839" spans="1:19" x14ac:dyDescent="0.4">
      <c r="C839" s="2" t="s">
        <v>1385</v>
      </c>
      <c r="N839"/>
      <c r="S839"/>
    </row>
    <row r="840" spans="1:19" x14ac:dyDescent="0.4">
      <c r="C840" s="2" t="s">
        <v>1392</v>
      </c>
      <c r="N840"/>
      <c r="S840"/>
    </row>
    <row r="841" spans="1:19" x14ac:dyDescent="0.4">
      <c r="C841" s="2" t="s">
        <v>1387</v>
      </c>
      <c r="N841"/>
      <c r="S841"/>
    </row>
    <row r="842" spans="1:19" x14ac:dyDescent="0.4">
      <c r="C842" s="2" t="s">
        <v>1388</v>
      </c>
      <c r="N842"/>
      <c r="S842"/>
    </row>
    <row r="843" spans="1:19" x14ac:dyDescent="0.4">
      <c r="C843" s="2" t="s">
        <v>1372</v>
      </c>
      <c r="N843"/>
      <c r="S843"/>
    </row>
    <row r="844" spans="1:19" x14ac:dyDescent="0.4">
      <c r="C844" s="2" t="s">
        <v>1373</v>
      </c>
      <c r="N844"/>
      <c r="S844"/>
    </row>
    <row r="845" spans="1:19" x14ac:dyDescent="0.4">
      <c r="C845" s="2"/>
      <c r="N845"/>
      <c r="S845"/>
    </row>
    <row r="846" spans="1:19" x14ac:dyDescent="0.4">
      <c r="C846" s="2" t="s">
        <v>178</v>
      </c>
      <c r="N846"/>
      <c r="S846"/>
    </row>
    <row r="847" spans="1:19" x14ac:dyDescent="0.4">
      <c r="C847" s="4"/>
      <c r="N847"/>
      <c r="S847"/>
    </row>
    <row r="848" spans="1:19" x14ac:dyDescent="0.4">
      <c r="A848" s="12" t="s">
        <v>1559</v>
      </c>
      <c r="B848" s="13" t="s">
        <v>5461</v>
      </c>
      <c r="C848" s="4"/>
      <c r="N848"/>
      <c r="S848"/>
    </row>
    <row r="849" spans="1:19" x14ac:dyDescent="0.4">
      <c r="A849" s="12" t="s">
        <v>1559</v>
      </c>
      <c r="B849" s="13" t="s">
        <v>1117</v>
      </c>
      <c r="C849" s="4"/>
      <c r="N849"/>
      <c r="S849"/>
    </row>
    <row r="850" spans="1:19" x14ac:dyDescent="0.4">
      <c r="A850" s="12" t="s">
        <v>1559</v>
      </c>
      <c r="B850" s="13" t="s">
        <v>1118</v>
      </c>
      <c r="C850" s="4"/>
      <c r="N850"/>
      <c r="S850"/>
    </row>
    <row r="851" spans="1:19" x14ac:dyDescent="0.4">
      <c r="A851" s="12" t="s">
        <v>1559</v>
      </c>
      <c r="B851" s="13" t="s">
        <v>45</v>
      </c>
      <c r="C851" s="4"/>
      <c r="N851"/>
      <c r="S851"/>
    </row>
    <row r="852" spans="1:19" x14ac:dyDescent="0.4">
      <c r="A852" s="12" t="s">
        <v>1559</v>
      </c>
      <c r="B852" s="13" t="s">
        <v>1119</v>
      </c>
      <c r="C852" s="4"/>
      <c r="N852"/>
      <c r="S852"/>
    </row>
    <row r="853" spans="1:19" x14ac:dyDescent="0.4">
      <c r="A853" s="12" t="s">
        <v>1559</v>
      </c>
      <c r="B853" s="13" t="s">
        <v>1120</v>
      </c>
      <c r="C853" s="4"/>
      <c r="N853"/>
      <c r="S853"/>
    </row>
    <row r="854" spans="1:19" x14ac:dyDescent="0.4">
      <c r="A854" s="12" t="s">
        <v>1559</v>
      </c>
      <c r="B854" s="13" t="s">
        <v>1121</v>
      </c>
      <c r="C854" s="4"/>
      <c r="N854"/>
      <c r="S854"/>
    </row>
    <row r="855" spans="1:19" x14ac:dyDescent="0.4">
      <c r="A855" s="12" t="s">
        <v>1559</v>
      </c>
      <c r="B855" s="13" t="s">
        <v>1122</v>
      </c>
      <c r="C855" s="4"/>
      <c r="N855"/>
      <c r="S855"/>
    </row>
    <row r="856" spans="1:19" x14ac:dyDescent="0.4">
      <c r="A856" s="12" t="s">
        <v>1559</v>
      </c>
      <c r="B856" s="13" t="s">
        <v>5462</v>
      </c>
      <c r="C856" s="4"/>
      <c r="N856"/>
      <c r="S856"/>
    </row>
    <row r="857" spans="1:19" x14ac:dyDescent="0.4">
      <c r="A857" s="12" t="s">
        <v>1559</v>
      </c>
      <c r="B857" s="13" t="s">
        <v>46</v>
      </c>
      <c r="C857" s="4"/>
      <c r="N857"/>
      <c r="S857"/>
    </row>
    <row r="858" spans="1:19" x14ac:dyDescent="0.4">
      <c r="A858" s="12" t="s">
        <v>1559</v>
      </c>
      <c r="B858" s="13" t="s">
        <v>43</v>
      </c>
      <c r="C858" s="4"/>
      <c r="N858"/>
      <c r="S858"/>
    </row>
    <row r="859" spans="1:19" x14ac:dyDescent="0.4">
      <c r="C859" s="2" t="s">
        <v>1349</v>
      </c>
      <c r="N859"/>
      <c r="S859"/>
    </row>
    <row r="860" spans="1:19" x14ac:dyDescent="0.4">
      <c r="C860" s="2"/>
      <c r="N860"/>
      <c r="S860"/>
    </row>
    <row r="861" spans="1:19" x14ac:dyDescent="0.4">
      <c r="C861" s="2" t="s">
        <v>1350</v>
      </c>
      <c r="N861"/>
      <c r="S861"/>
    </row>
    <row r="862" spans="1:19" x14ac:dyDescent="0.4">
      <c r="C862" s="2" t="s">
        <v>1351</v>
      </c>
      <c r="N862"/>
      <c r="S862"/>
    </row>
    <row r="863" spans="1:19" x14ac:dyDescent="0.4">
      <c r="C863" s="2"/>
      <c r="N863"/>
      <c r="S863"/>
    </row>
    <row r="864" spans="1:19" x14ac:dyDescent="0.4">
      <c r="C864" s="2" t="s">
        <v>1352</v>
      </c>
      <c r="N864"/>
      <c r="S864"/>
    </row>
    <row r="865" spans="1:19" x14ac:dyDescent="0.4">
      <c r="A865"/>
      <c r="B865"/>
      <c r="C865" s="2"/>
      <c r="N865"/>
      <c r="S865"/>
    </row>
    <row r="866" spans="1:19" x14ac:dyDescent="0.4">
      <c r="A866"/>
      <c r="B866"/>
      <c r="C866" s="2" t="s">
        <v>1353</v>
      </c>
      <c r="N866"/>
      <c r="S866"/>
    </row>
    <row r="867" spans="1:19" x14ac:dyDescent="0.4">
      <c r="A867"/>
      <c r="B867"/>
      <c r="C867" s="2" t="s">
        <v>1354</v>
      </c>
      <c r="N867"/>
      <c r="S867"/>
    </row>
    <row r="868" spans="1:19" x14ac:dyDescent="0.4">
      <c r="A868"/>
      <c r="B868"/>
      <c r="C868" s="2"/>
      <c r="N868"/>
      <c r="S868"/>
    </row>
    <row r="869" spans="1:19" x14ac:dyDescent="0.4">
      <c r="A869"/>
      <c r="B869"/>
      <c r="C869" s="2" t="s">
        <v>1355</v>
      </c>
      <c r="N869"/>
      <c r="S869"/>
    </row>
    <row r="870" spans="1:19" x14ac:dyDescent="0.4">
      <c r="A870"/>
      <c r="B870"/>
      <c r="C870" s="2" t="s">
        <v>1399</v>
      </c>
      <c r="N870"/>
      <c r="S870"/>
    </row>
    <row r="871" spans="1:19" x14ac:dyDescent="0.4">
      <c r="A871"/>
      <c r="B871"/>
      <c r="C871" s="2" t="s">
        <v>1356</v>
      </c>
      <c r="N871"/>
      <c r="S871"/>
    </row>
    <row r="872" spans="1:19" x14ac:dyDescent="0.4">
      <c r="A872"/>
      <c r="B872"/>
      <c r="C872" s="2" t="s">
        <v>1357</v>
      </c>
      <c r="N872"/>
      <c r="S872"/>
    </row>
    <row r="873" spans="1:19" x14ac:dyDescent="0.4">
      <c r="A873"/>
      <c r="B873"/>
      <c r="C873" s="2" t="s">
        <v>1358</v>
      </c>
      <c r="N873"/>
      <c r="S873"/>
    </row>
    <row r="874" spans="1:19" x14ac:dyDescent="0.4">
      <c r="A874"/>
      <c r="B874"/>
      <c r="C874" s="2" t="s">
        <v>1359</v>
      </c>
      <c r="N874"/>
      <c r="S874"/>
    </row>
    <row r="875" spans="1:19" x14ac:dyDescent="0.4">
      <c r="A875"/>
      <c r="B875"/>
      <c r="C875" s="2" t="s">
        <v>1360</v>
      </c>
      <c r="N875"/>
      <c r="S875"/>
    </row>
    <row r="876" spans="1:19" x14ac:dyDescent="0.4">
      <c r="A876"/>
      <c r="B876"/>
      <c r="C876" s="2" t="s">
        <v>1361</v>
      </c>
      <c r="N876"/>
      <c r="S876"/>
    </row>
    <row r="877" spans="1:19" x14ac:dyDescent="0.4">
      <c r="A877"/>
      <c r="B877"/>
      <c r="C877" s="2" t="s">
        <v>1362</v>
      </c>
      <c r="N877"/>
      <c r="S877"/>
    </row>
    <row r="878" spans="1:19" x14ac:dyDescent="0.4">
      <c r="A878"/>
      <c r="B878"/>
      <c r="C878" s="2" t="s">
        <v>1363</v>
      </c>
      <c r="N878"/>
      <c r="S878"/>
    </row>
    <row r="879" spans="1:19" x14ac:dyDescent="0.4">
      <c r="A879"/>
      <c r="B879"/>
      <c r="C879" s="2"/>
      <c r="N879"/>
      <c r="S879"/>
    </row>
    <row r="880" spans="1:19" x14ac:dyDescent="0.4">
      <c r="A880"/>
      <c r="B880"/>
      <c r="C880" s="2" t="s">
        <v>1364</v>
      </c>
      <c r="N880"/>
      <c r="S880"/>
    </row>
    <row r="881" spans="1:19" x14ac:dyDescent="0.4">
      <c r="A881"/>
      <c r="B881"/>
      <c r="C881" s="2"/>
      <c r="N881"/>
      <c r="S881"/>
    </row>
    <row r="882" spans="1:19" x14ac:dyDescent="0.4">
      <c r="A882"/>
      <c r="B882"/>
      <c r="C882" s="2" t="s">
        <v>1365</v>
      </c>
      <c r="N882"/>
      <c r="S882"/>
    </row>
    <row r="883" spans="1:19" x14ac:dyDescent="0.4">
      <c r="A883"/>
      <c r="B883"/>
      <c r="C883" s="2" t="s">
        <v>1400</v>
      </c>
      <c r="N883"/>
      <c r="S883"/>
    </row>
    <row r="884" spans="1:19" x14ac:dyDescent="0.4">
      <c r="A884"/>
      <c r="B884"/>
      <c r="C884" s="2" t="s">
        <v>1366</v>
      </c>
      <c r="N884"/>
      <c r="S884"/>
    </row>
    <row r="885" spans="1:19" x14ac:dyDescent="0.4">
      <c r="A885"/>
      <c r="B885"/>
      <c r="C885" s="2"/>
      <c r="N885"/>
      <c r="S885"/>
    </row>
    <row r="886" spans="1:19" x14ac:dyDescent="0.4">
      <c r="A886"/>
      <c r="B886"/>
      <c r="C886" s="2" t="s">
        <v>1367</v>
      </c>
      <c r="N886"/>
      <c r="S886"/>
    </row>
    <row r="887" spans="1:19" x14ac:dyDescent="0.4">
      <c r="A887"/>
      <c r="B887"/>
      <c r="C887" s="2" t="s">
        <v>1368</v>
      </c>
      <c r="N887"/>
      <c r="S887"/>
    </row>
    <row r="888" spans="1:19" x14ac:dyDescent="0.4">
      <c r="A888"/>
      <c r="B888"/>
      <c r="C888" s="2" t="s">
        <v>1369</v>
      </c>
      <c r="N888"/>
      <c r="S888"/>
    </row>
    <row r="889" spans="1:19" x14ac:dyDescent="0.4">
      <c r="A889"/>
      <c r="B889"/>
      <c r="C889" s="2" t="s">
        <v>1370</v>
      </c>
      <c r="N889"/>
      <c r="S889"/>
    </row>
    <row r="890" spans="1:19" x14ac:dyDescent="0.4">
      <c r="A890"/>
      <c r="B890"/>
      <c r="C890" s="2" t="s">
        <v>1371</v>
      </c>
      <c r="N890"/>
      <c r="S890"/>
    </row>
    <row r="891" spans="1:19" x14ac:dyDescent="0.4">
      <c r="A891"/>
      <c r="B891"/>
      <c r="C891" s="2" t="s">
        <v>1372</v>
      </c>
      <c r="N891"/>
      <c r="S891"/>
    </row>
    <row r="892" spans="1:19" x14ac:dyDescent="0.4">
      <c r="A892"/>
      <c r="B892"/>
      <c r="C892" s="2" t="s">
        <v>1373</v>
      </c>
      <c r="N892"/>
      <c r="S892"/>
    </row>
    <row r="893" spans="1:19" x14ac:dyDescent="0.4">
      <c r="A893"/>
      <c r="B893"/>
      <c r="C893" s="2"/>
      <c r="N893"/>
      <c r="S893"/>
    </row>
    <row r="894" spans="1:19" x14ac:dyDescent="0.4">
      <c r="A894"/>
      <c r="B894"/>
      <c r="C894" s="2" t="s">
        <v>1374</v>
      </c>
      <c r="N894"/>
      <c r="S894"/>
    </row>
    <row r="895" spans="1:19" x14ac:dyDescent="0.4">
      <c r="A895"/>
      <c r="B895"/>
      <c r="C895" s="2"/>
      <c r="N895"/>
      <c r="S895"/>
    </row>
    <row r="896" spans="1:19" x14ac:dyDescent="0.4">
      <c r="A896"/>
      <c r="B896"/>
      <c r="C896" s="2" t="s">
        <v>1375</v>
      </c>
      <c r="L896" t="s">
        <v>1403</v>
      </c>
      <c r="N896"/>
      <c r="S896"/>
    </row>
    <row r="897" spans="1:19" x14ac:dyDescent="0.4">
      <c r="A897"/>
      <c r="B897"/>
      <c r="C897" s="2" t="s">
        <v>1401</v>
      </c>
      <c r="N897"/>
      <c r="S897"/>
    </row>
    <row r="898" spans="1:19" x14ac:dyDescent="0.4">
      <c r="A898"/>
      <c r="B898"/>
      <c r="C898" s="2" t="s">
        <v>1376</v>
      </c>
      <c r="N898"/>
      <c r="S898"/>
    </row>
    <row r="899" spans="1:19" x14ac:dyDescent="0.4">
      <c r="A899"/>
      <c r="B899"/>
      <c r="C899" s="2" t="s">
        <v>1368</v>
      </c>
      <c r="N899"/>
      <c r="S899"/>
    </row>
    <row r="900" spans="1:19" x14ac:dyDescent="0.4">
      <c r="A900"/>
      <c r="B900"/>
      <c r="C900" s="2" t="s">
        <v>1377</v>
      </c>
      <c r="N900"/>
      <c r="S900"/>
    </row>
    <row r="901" spans="1:19" x14ac:dyDescent="0.4">
      <c r="A901"/>
      <c r="B901"/>
      <c r="C901" s="2" t="s">
        <v>1378</v>
      </c>
      <c r="N901"/>
      <c r="S901"/>
    </row>
    <row r="902" spans="1:19" x14ac:dyDescent="0.4">
      <c r="A902"/>
      <c r="B902"/>
      <c r="C902" s="2" t="s">
        <v>1379</v>
      </c>
      <c r="N902"/>
      <c r="S902"/>
    </row>
    <row r="903" spans="1:19" x14ac:dyDescent="0.4">
      <c r="A903"/>
      <c r="B903"/>
      <c r="C903" s="2"/>
      <c r="N903"/>
      <c r="S903"/>
    </row>
    <row r="904" spans="1:19" x14ac:dyDescent="0.4">
      <c r="A904"/>
      <c r="B904"/>
      <c r="C904" s="2" t="s">
        <v>1380</v>
      </c>
      <c r="N904"/>
      <c r="S904"/>
    </row>
    <row r="905" spans="1:19" x14ac:dyDescent="0.4">
      <c r="A905"/>
      <c r="B905"/>
      <c r="C905" s="2" t="s">
        <v>1381</v>
      </c>
      <c r="N905"/>
      <c r="S905"/>
    </row>
    <row r="906" spans="1:19" x14ac:dyDescent="0.4">
      <c r="A906"/>
      <c r="B906"/>
      <c r="C906" s="2" t="s">
        <v>1382</v>
      </c>
      <c r="N906"/>
      <c r="S906"/>
    </row>
    <row r="907" spans="1:19" x14ac:dyDescent="0.4">
      <c r="A907"/>
      <c r="B907"/>
      <c r="C907" s="2"/>
      <c r="N907"/>
      <c r="S907"/>
    </row>
    <row r="908" spans="1:19" x14ac:dyDescent="0.4">
      <c r="A908"/>
      <c r="B908"/>
      <c r="C908" s="2" t="s">
        <v>1383</v>
      </c>
      <c r="N908"/>
      <c r="S908"/>
    </row>
    <row r="909" spans="1:19" x14ac:dyDescent="0.4">
      <c r="A909"/>
      <c r="B909"/>
      <c r="C909" s="2" t="s">
        <v>1384</v>
      </c>
      <c r="N909"/>
      <c r="S909"/>
    </row>
    <row r="910" spans="1:19" x14ac:dyDescent="0.4">
      <c r="A910"/>
      <c r="B910"/>
      <c r="C910" s="2"/>
      <c r="N910"/>
      <c r="S910"/>
    </row>
    <row r="911" spans="1:19" x14ac:dyDescent="0.4">
      <c r="A911"/>
      <c r="B911"/>
      <c r="C911" s="2" t="s">
        <v>1385</v>
      </c>
      <c r="N911"/>
      <c r="S911"/>
    </row>
    <row r="912" spans="1:19" x14ac:dyDescent="0.4">
      <c r="A912"/>
      <c r="B912"/>
      <c r="C912" s="2" t="s">
        <v>1386</v>
      </c>
      <c r="N912"/>
      <c r="S912"/>
    </row>
    <row r="913" spans="1:19" x14ac:dyDescent="0.4">
      <c r="A913"/>
      <c r="B913"/>
      <c r="C913" s="2" t="s">
        <v>1387</v>
      </c>
      <c r="N913"/>
      <c r="S913"/>
    </row>
    <row r="914" spans="1:19" x14ac:dyDescent="0.4">
      <c r="A914"/>
      <c r="B914"/>
      <c r="C914" s="2" t="s">
        <v>1388</v>
      </c>
      <c r="N914"/>
      <c r="S914"/>
    </row>
    <row r="915" spans="1:19" x14ac:dyDescent="0.4">
      <c r="A915"/>
      <c r="B915"/>
      <c r="C915" s="2" t="s">
        <v>1372</v>
      </c>
      <c r="N915"/>
      <c r="S915"/>
    </row>
    <row r="916" spans="1:19" x14ac:dyDescent="0.4">
      <c r="A916"/>
      <c r="B916"/>
      <c r="C916" s="2"/>
      <c r="N916"/>
      <c r="S916"/>
    </row>
    <row r="917" spans="1:19" x14ac:dyDescent="0.4">
      <c r="A917"/>
      <c r="B917"/>
      <c r="C917" s="2" t="s">
        <v>1389</v>
      </c>
      <c r="L917" t="s">
        <v>1404</v>
      </c>
      <c r="N917"/>
      <c r="S917"/>
    </row>
    <row r="918" spans="1:19" x14ac:dyDescent="0.4">
      <c r="A918"/>
      <c r="B918"/>
      <c r="C918" s="2" t="s">
        <v>1402</v>
      </c>
      <c r="N918"/>
      <c r="S918"/>
    </row>
    <row r="919" spans="1:19" x14ac:dyDescent="0.4">
      <c r="A919"/>
      <c r="B919"/>
      <c r="C919" s="2" t="s">
        <v>1376</v>
      </c>
      <c r="N919"/>
      <c r="S919"/>
    </row>
    <row r="920" spans="1:19" x14ac:dyDescent="0.4">
      <c r="A920"/>
      <c r="B920"/>
      <c r="C920" s="2" t="s">
        <v>1368</v>
      </c>
      <c r="N920"/>
      <c r="S920"/>
    </row>
    <row r="921" spans="1:19" x14ac:dyDescent="0.4">
      <c r="A921"/>
      <c r="B921"/>
      <c r="C921" s="2" t="s">
        <v>1390</v>
      </c>
      <c r="N921"/>
      <c r="S921"/>
    </row>
    <row r="922" spans="1:19" x14ac:dyDescent="0.4">
      <c r="A922"/>
      <c r="B922"/>
      <c r="C922" s="2" t="s">
        <v>1378</v>
      </c>
      <c r="N922"/>
      <c r="S922"/>
    </row>
    <row r="923" spans="1:19" x14ac:dyDescent="0.4">
      <c r="A923"/>
      <c r="B923"/>
      <c r="C923" s="2" t="s">
        <v>1379</v>
      </c>
      <c r="N923"/>
      <c r="S923"/>
    </row>
    <row r="924" spans="1:19" x14ac:dyDescent="0.4">
      <c r="A924"/>
      <c r="B924"/>
      <c r="C924" s="2"/>
      <c r="N924"/>
      <c r="S924"/>
    </row>
    <row r="925" spans="1:19" x14ac:dyDescent="0.4">
      <c r="A925"/>
      <c r="B925"/>
      <c r="C925" s="2" t="s">
        <v>1380</v>
      </c>
      <c r="N925"/>
      <c r="S925"/>
    </row>
    <row r="926" spans="1:19" x14ac:dyDescent="0.4">
      <c r="A926"/>
      <c r="B926"/>
      <c r="C926" s="2" t="s">
        <v>1381</v>
      </c>
      <c r="N926"/>
      <c r="S926"/>
    </row>
    <row r="927" spans="1:19" x14ac:dyDescent="0.4">
      <c r="A927"/>
      <c r="B927"/>
      <c r="C927" s="2" t="s">
        <v>1391</v>
      </c>
      <c r="N927"/>
      <c r="S927"/>
    </row>
    <row r="928" spans="1:19" x14ac:dyDescent="0.4">
      <c r="A928"/>
      <c r="B928"/>
      <c r="C928" s="2"/>
      <c r="N928"/>
      <c r="S928"/>
    </row>
    <row r="929" spans="1:19" x14ac:dyDescent="0.4">
      <c r="C929" s="2" t="s">
        <v>1383</v>
      </c>
      <c r="N929"/>
      <c r="S929"/>
    </row>
    <row r="930" spans="1:19" x14ac:dyDescent="0.4">
      <c r="C930" s="2" t="s">
        <v>1384</v>
      </c>
      <c r="N930"/>
      <c r="S930"/>
    </row>
    <row r="931" spans="1:19" x14ac:dyDescent="0.4">
      <c r="C931" s="2"/>
      <c r="N931"/>
      <c r="S931"/>
    </row>
    <row r="932" spans="1:19" x14ac:dyDescent="0.4">
      <c r="C932" s="2" t="s">
        <v>1385</v>
      </c>
      <c r="N932"/>
      <c r="S932"/>
    </row>
    <row r="933" spans="1:19" x14ac:dyDescent="0.4">
      <c r="C933" s="2" t="s">
        <v>1392</v>
      </c>
      <c r="N933"/>
      <c r="S933"/>
    </row>
    <row r="934" spans="1:19" x14ac:dyDescent="0.4">
      <c r="C934" s="2" t="s">
        <v>1387</v>
      </c>
      <c r="N934"/>
      <c r="S934"/>
    </row>
    <row r="935" spans="1:19" x14ac:dyDescent="0.4">
      <c r="C935" s="2" t="s">
        <v>1388</v>
      </c>
      <c r="N935"/>
      <c r="S935"/>
    </row>
    <row r="936" spans="1:19" x14ac:dyDescent="0.4">
      <c r="C936" s="2" t="s">
        <v>1372</v>
      </c>
      <c r="N936"/>
      <c r="S936"/>
    </row>
    <row r="937" spans="1:19" x14ac:dyDescent="0.4">
      <c r="C937" s="2" t="s">
        <v>1373</v>
      </c>
      <c r="N937"/>
      <c r="S937"/>
    </row>
    <row r="938" spans="1:19" x14ac:dyDescent="0.4">
      <c r="C938" s="2"/>
      <c r="N938"/>
      <c r="S938"/>
    </row>
    <row r="939" spans="1:19" x14ac:dyDescent="0.4">
      <c r="C939" s="2" t="s">
        <v>178</v>
      </c>
      <c r="N939"/>
      <c r="S939"/>
    </row>
    <row r="940" spans="1:19" x14ac:dyDescent="0.4">
      <c r="C940" s="4"/>
      <c r="N940"/>
      <c r="S940"/>
    </row>
    <row r="941" spans="1:19" x14ac:dyDescent="0.4">
      <c r="A941" s="12" t="s">
        <v>1559</v>
      </c>
      <c r="B941" s="13" t="s">
        <v>5463</v>
      </c>
      <c r="C941" s="4"/>
      <c r="N941"/>
      <c r="S941"/>
    </row>
    <row r="942" spans="1:19" x14ac:dyDescent="0.4">
      <c r="C942" s="2" t="s">
        <v>1405</v>
      </c>
      <c r="N942"/>
      <c r="S942"/>
    </row>
    <row r="943" spans="1:19" x14ac:dyDescent="0.4">
      <c r="C943" s="2" t="s">
        <v>1406</v>
      </c>
      <c r="N943"/>
      <c r="S943"/>
    </row>
    <row r="944" spans="1:19" x14ac:dyDescent="0.4">
      <c r="C944" s="2" t="s">
        <v>1407</v>
      </c>
      <c r="N944"/>
      <c r="S944"/>
    </row>
    <row r="945" spans="1:19" x14ac:dyDescent="0.4">
      <c r="C945" s="4"/>
      <c r="N945"/>
      <c r="S945"/>
    </row>
    <row r="946" spans="1:19" x14ac:dyDescent="0.4">
      <c r="A946" s="12" t="s">
        <v>1559</v>
      </c>
      <c r="B946" s="13" t="s">
        <v>5464</v>
      </c>
      <c r="C946" s="4"/>
      <c r="N946"/>
      <c r="S946"/>
    </row>
    <row r="947" spans="1:19" x14ac:dyDescent="0.4">
      <c r="C947" s="2" t="s">
        <v>1408</v>
      </c>
      <c r="L947" t="s">
        <v>1409</v>
      </c>
      <c r="N947"/>
      <c r="S947"/>
    </row>
    <row r="948" spans="1:19" x14ac:dyDescent="0.4">
      <c r="C948" s="2" t="s">
        <v>1343</v>
      </c>
      <c r="N948"/>
      <c r="S948"/>
    </row>
    <row r="949" spans="1:19" x14ac:dyDescent="0.4">
      <c r="A949" s="12" t="s">
        <v>1559</v>
      </c>
      <c r="B949" s="13" t="s">
        <v>1124</v>
      </c>
      <c r="C949" s="4"/>
      <c r="N949"/>
      <c r="S949"/>
    </row>
    <row r="950" spans="1:19" x14ac:dyDescent="0.4">
      <c r="C950" t="s">
        <v>1410</v>
      </c>
      <c r="N950"/>
      <c r="S950"/>
    </row>
    <row r="953" spans="1:19" x14ac:dyDescent="0.4">
      <c r="A953" s="12" t="s">
        <v>1559</v>
      </c>
      <c r="N953"/>
      <c r="S953"/>
    </row>
    <row r="954" spans="1:19" x14ac:dyDescent="0.4">
      <c r="A954" s="12" t="s">
        <v>1559</v>
      </c>
      <c r="B954" s="18" t="s">
        <v>48</v>
      </c>
      <c r="N954"/>
      <c r="S954"/>
    </row>
    <row r="955" spans="1:19" x14ac:dyDescent="0.4">
      <c r="A955" s="12" t="s">
        <v>1559</v>
      </c>
      <c r="B955" s="13" t="s">
        <v>5465</v>
      </c>
      <c r="C955" s="4"/>
      <c r="N955"/>
      <c r="S955"/>
    </row>
    <row r="956" spans="1:19" x14ac:dyDescent="0.4">
      <c r="C956" s="2" t="s">
        <v>1411</v>
      </c>
      <c r="N956"/>
      <c r="S956"/>
    </row>
    <row r="957" spans="1:19" x14ac:dyDescent="0.4">
      <c r="C957" s="2" t="s">
        <v>1266</v>
      </c>
      <c r="N957"/>
      <c r="S957"/>
    </row>
    <row r="958" spans="1:19" x14ac:dyDescent="0.4">
      <c r="C958" s="2" t="s">
        <v>1267</v>
      </c>
      <c r="N958"/>
      <c r="S958"/>
    </row>
    <row r="959" spans="1:19" x14ac:dyDescent="0.4">
      <c r="C959" s="2" t="s">
        <v>1268</v>
      </c>
      <c r="N959"/>
      <c r="S959"/>
    </row>
    <row r="960" spans="1:19" x14ac:dyDescent="0.4">
      <c r="C960" s="2" t="s">
        <v>1412</v>
      </c>
      <c r="N960"/>
      <c r="S960"/>
    </row>
    <row r="961" spans="1:19" x14ac:dyDescent="0.4">
      <c r="C961" s="2" t="s">
        <v>1270</v>
      </c>
      <c r="N961"/>
      <c r="S961"/>
    </row>
    <row r="962" spans="1:19" x14ac:dyDescent="0.4">
      <c r="C962" s="2" t="s">
        <v>1271</v>
      </c>
      <c r="N962"/>
      <c r="S962"/>
    </row>
    <row r="963" spans="1:19" x14ac:dyDescent="0.4">
      <c r="C963" s="2" t="s">
        <v>1413</v>
      </c>
      <c r="N963"/>
      <c r="S963"/>
    </row>
    <row r="964" spans="1:19" x14ac:dyDescent="0.4">
      <c r="C964" s="2" t="s">
        <v>1273</v>
      </c>
      <c r="N964"/>
      <c r="S964"/>
    </row>
    <row r="965" spans="1:19" x14ac:dyDescent="0.4">
      <c r="C965" s="2" t="s">
        <v>1274</v>
      </c>
      <c r="N965"/>
      <c r="S965"/>
    </row>
    <row r="966" spans="1:19" x14ac:dyDescent="0.4">
      <c r="A966" s="12" t="s">
        <v>1559</v>
      </c>
      <c r="B966" s="13" t="s">
        <v>5466</v>
      </c>
      <c r="C966" s="4"/>
      <c r="N966"/>
      <c r="S966"/>
    </row>
    <row r="967" spans="1:19" x14ac:dyDescent="0.4">
      <c r="C967" s="2" t="s">
        <v>1277</v>
      </c>
      <c r="N967"/>
      <c r="S967"/>
    </row>
    <row r="968" spans="1:19" x14ac:dyDescent="0.4">
      <c r="C968" s="2" t="s">
        <v>1414</v>
      </c>
      <c r="N968"/>
      <c r="S968"/>
    </row>
    <row r="969" spans="1:19" x14ac:dyDescent="0.4">
      <c r="C969" s="2" t="s">
        <v>1279</v>
      </c>
      <c r="N969"/>
      <c r="S969"/>
    </row>
    <row r="970" spans="1:19" x14ac:dyDescent="0.4">
      <c r="C970" s="2" t="s">
        <v>1277</v>
      </c>
      <c r="N970"/>
      <c r="S970"/>
    </row>
    <row r="971" spans="1:19" x14ac:dyDescent="0.4">
      <c r="C971" s="2" t="s">
        <v>1415</v>
      </c>
      <c r="N971"/>
      <c r="S971"/>
    </row>
    <row r="972" spans="1:19" x14ac:dyDescent="0.4">
      <c r="A972" s="12" t="s">
        <v>1559</v>
      </c>
      <c r="N972"/>
      <c r="S972"/>
    </row>
    <row r="973" spans="1:19" x14ac:dyDescent="0.4">
      <c r="A973" s="12" t="s">
        <v>1559</v>
      </c>
      <c r="B973" s="18" t="s">
        <v>51</v>
      </c>
      <c r="N973"/>
      <c r="S973"/>
    </row>
    <row r="974" spans="1:19" x14ac:dyDescent="0.4">
      <c r="A974" s="12" t="s">
        <v>1559</v>
      </c>
      <c r="B974" s="13" t="s">
        <v>5467</v>
      </c>
      <c r="C974" s="4"/>
      <c r="N974"/>
      <c r="S974"/>
    </row>
    <row r="975" spans="1:19" x14ac:dyDescent="0.4">
      <c r="C975" s="2" t="s">
        <v>1417</v>
      </c>
      <c r="N975"/>
      <c r="S975"/>
    </row>
    <row r="976" spans="1:19" x14ac:dyDescent="0.4">
      <c r="A976" s="12" t="s">
        <v>1559</v>
      </c>
      <c r="B976" s="13" t="s">
        <v>5468</v>
      </c>
      <c r="C976" s="4"/>
      <c r="N976"/>
      <c r="S976"/>
    </row>
    <row r="977" spans="1:19" x14ac:dyDescent="0.4">
      <c r="A977" s="12" t="s">
        <v>1559</v>
      </c>
      <c r="B977" s="13" t="s">
        <v>5469</v>
      </c>
      <c r="C977" s="4"/>
      <c r="N977"/>
      <c r="S977"/>
    </row>
    <row r="979" spans="1:19" x14ac:dyDescent="0.4">
      <c r="A979" s="12" t="s">
        <v>5429</v>
      </c>
      <c r="N979"/>
      <c r="S979"/>
    </row>
    <row r="980" spans="1:19" x14ac:dyDescent="0.4">
      <c r="A980" s="12" t="s">
        <v>5429</v>
      </c>
      <c r="N980"/>
      <c r="S980"/>
    </row>
    <row r="981" spans="1:19" x14ac:dyDescent="0.4">
      <c r="A981" s="12" t="s">
        <v>5429</v>
      </c>
      <c r="N981"/>
      <c r="S981"/>
    </row>
    <row r="982" spans="1:19" x14ac:dyDescent="0.4">
      <c r="A982" s="12" t="s">
        <v>1559</v>
      </c>
      <c r="N982"/>
      <c r="S982"/>
    </row>
    <row r="983" spans="1:19" x14ac:dyDescent="0.4">
      <c r="A983" s="12" t="s">
        <v>1559</v>
      </c>
      <c r="B983" s="18" t="s">
        <v>4945</v>
      </c>
      <c r="N983"/>
      <c r="S983"/>
    </row>
    <row r="984" spans="1:19" x14ac:dyDescent="0.4">
      <c r="C984" t="s">
        <v>1418</v>
      </c>
      <c r="N984"/>
      <c r="S984"/>
    </row>
    <row r="985" spans="1:19" x14ac:dyDescent="0.4">
      <c r="C985" t="s">
        <v>6899</v>
      </c>
      <c r="N985"/>
      <c r="S985"/>
    </row>
    <row r="986" spans="1:19" x14ac:dyDescent="0.4">
      <c r="A986" s="12" t="s">
        <v>1559</v>
      </c>
      <c r="B986" s="13" t="s">
        <v>33</v>
      </c>
      <c r="C986" s="4"/>
      <c r="N986"/>
      <c r="S986"/>
    </row>
    <row r="987" spans="1:19" x14ac:dyDescent="0.4">
      <c r="A987" s="12" t="s">
        <v>1559</v>
      </c>
      <c r="B987" s="13" t="s">
        <v>33</v>
      </c>
      <c r="C987" s="4"/>
      <c r="N987"/>
      <c r="S987"/>
    </row>
    <row r="988" spans="1:19" x14ac:dyDescent="0.4">
      <c r="A988" s="12" t="s">
        <v>1559</v>
      </c>
      <c r="B988" s="13" t="s">
        <v>33</v>
      </c>
      <c r="C988" s="4"/>
      <c r="N988"/>
      <c r="S988"/>
    </row>
    <row r="989" spans="1:19" x14ac:dyDescent="0.4">
      <c r="A989" s="12" t="s">
        <v>1559</v>
      </c>
      <c r="B989" s="13" t="s">
        <v>33</v>
      </c>
      <c r="C989" s="4"/>
      <c r="N989"/>
      <c r="S989"/>
    </row>
    <row r="990" spans="1:19" x14ac:dyDescent="0.4">
      <c r="A990" s="12" t="s">
        <v>1559</v>
      </c>
      <c r="B990" s="13" t="s">
        <v>33</v>
      </c>
      <c r="C990" s="4"/>
      <c r="N990"/>
      <c r="S990"/>
    </row>
    <row r="991" spans="1:19" x14ac:dyDescent="0.4">
      <c r="A991" s="12" t="s">
        <v>1559</v>
      </c>
      <c r="B991" s="13" t="s">
        <v>33</v>
      </c>
      <c r="C991" s="4"/>
      <c r="N991"/>
      <c r="S991"/>
    </row>
    <row r="992" spans="1:19" x14ac:dyDescent="0.4">
      <c r="A992" s="12" t="s">
        <v>1559</v>
      </c>
      <c r="B992" s="13" t="s">
        <v>33</v>
      </c>
      <c r="C992" s="4"/>
      <c r="N992"/>
      <c r="S992"/>
    </row>
    <row r="993" spans="1:19" x14ac:dyDescent="0.4">
      <c r="A993" s="12" t="s">
        <v>1559</v>
      </c>
      <c r="B993" s="13" t="s">
        <v>33</v>
      </c>
      <c r="C993" s="4"/>
      <c r="N993"/>
      <c r="S993"/>
    </row>
    <row r="994" spans="1:19" x14ac:dyDescent="0.4">
      <c r="A994" s="12" t="s">
        <v>1559</v>
      </c>
      <c r="B994" s="13" t="s">
        <v>33</v>
      </c>
      <c r="C994" s="4"/>
      <c r="N994"/>
      <c r="S994"/>
    </row>
    <row r="995" spans="1:19" x14ac:dyDescent="0.4">
      <c r="A995" s="12" t="s">
        <v>1559</v>
      </c>
      <c r="B995" s="13" t="s">
        <v>33</v>
      </c>
      <c r="C995" s="4"/>
      <c r="N995"/>
      <c r="S995"/>
    </row>
    <row r="996" spans="1:19" x14ac:dyDescent="0.4">
      <c r="C996" s="4"/>
      <c r="N996"/>
      <c r="S996"/>
    </row>
    <row r="1000" spans="1:19" x14ac:dyDescent="0.4">
      <c r="A1000" s="12" t="s">
        <v>5429</v>
      </c>
      <c r="N1000"/>
      <c r="S1000"/>
    </row>
    <row r="1001" spans="1:19" x14ac:dyDescent="0.4">
      <c r="A1001" s="12" t="s">
        <v>1559</v>
      </c>
      <c r="N1001"/>
      <c r="S1001"/>
    </row>
    <row r="1002" spans="1:19" x14ac:dyDescent="0.4">
      <c r="A1002" s="12" t="s">
        <v>1559</v>
      </c>
      <c r="N1002"/>
      <c r="S1002"/>
    </row>
    <row r="1003" spans="1:19" x14ac:dyDescent="0.4">
      <c r="A1003" s="12" t="s">
        <v>1559</v>
      </c>
      <c r="N1003"/>
      <c r="S1003"/>
    </row>
    <row r="1004" spans="1:19" x14ac:dyDescent="0.4">
      <c r="A1004" s="12" t="s">
        <v>1559</v>
      </c>
      <c r="N1004"/>
      <c r="S1004"/>
    </row>
    <row r="1005" spans="1:19" x14ac:dyDescent="0.4">
      <c r="A1005" s="12" t="s">
        <v>1559</v>
      </c>
      <c r="N1005"/>
      <c r="S1005"/>
    </row>
    <row r="1006" spans="1:19" x14ac:dyDescent="0.4">
      <c r="A1006" s="12" t="s">
        <v>1559</v>
      </c>
      <c r="N1006"/>
      <c r="S1006"/>
    </row>
    <row r="1007" spans="1:19" x14ac:dyDescent="0.4">
      <c r="A1007" s="12" t="s">
        <v>1559</v>
      </c>
      <c r="N1007"/>
      <c r="S1007"/>
    </row>
    <row r="1008" spans="1:19" x14ac:dyDescent="0.4">
      <c r="A1008" s="12" t="s">
        <v>1559</v>
      </c>
      <c r="N1008"/>
      <c r="S1008"/>
    </row>
    <row r="1009" spans="1:19" x14ac:dyDescent="0.4">
      <c r="A1009" s="12" t="s">
        <v>1559</v>
      </c>
      <c r="N1009"/>
      <c r="S1009"/>
    </row>
    <row r="1010" spans="1:19" x14ac:dyDescent="0.4">
      <c r="A1010" s="12" t="s">
        <v>1559</v>
      </c>
      <c r="B1010"/>
      <c r="N1010"/>
      <c r="S1010"/>
    </row>
    <row r="1011" spans="1:19" x14ac:dyDescent="0.4">
      <c r="A1011" s="12" t="s">
        <v>1559</v>
      </c>
      <c r="B1011"/>
      <c r="N1011"/>
      <c r="S1011"/>
    </row>
    <row r="1012" spans="1:19" x14ac:dyDescent="0.4">
      <c r="A1012" s="12" t="s">
        <v>1559</v>
      </c>
      <c r="B1012"/>
      <c r="N1012"/>
      <c r="S1012"/>
    </row>
    <row r="1013" spans="1:19" x14ac:dyDescent="0.4">
      <c r="A1013" s="12" t="s">
        <v>1559</v>
      </c>
      <c r="B1013"/>
      <c r="N1013"/>
      <c r="S1013"/>
    </row>
    <row r="1014" spans="1:19" x14ac:dyDescent="0.4">
      <c r="A1014" s="12" t="s">
        <v>1559</v>
      </c>
      <c r="B1014"/>
      <c r="N1014"/>
      <c r="S1014"/>
    </row>
    <row r="1015" spans="1:19" x14ac:dyDescent="0.4">
      <c r="A1015" s="12" t="s">
        <v>1559</v>
      </c>
      <c r="B1015"/>
      <c r="N1015"/>
      <c r="S1015"/>
    </row>
    <row r="1016" spans="1:19" x14ac:dyDescent="0.4">
      <c r="A1016" s="12" t="s">
        <v>1559</v>
      </c>
      <c r="B1016"/>
      <c r="N1016"/>
      <c r="S1016"/>
    </row>
    <row r="1017" spans="1:19" x14ac:dyDescent="0.4">
      <c r="A1017" s="12" t="s">
        <v>1559</v>
      </c>
      <c r="B1017"/>
      <c r="N1017"/>
      <c r="S1017"/>
    </row>
    <row r="1018" spans="1:19" x14ac:dyDescent="0.4">
      <c r="A1018" s="12" t="s">
        <v>1559</v>
      </c>
      <c r="B1018"/>
      <c r="N1018"/>
      <c r="S1018"/>
    </row>
    <row r="1019" spans="1:19" x14ac:dyDescent="0.4">
      <c r="A1019" s="12" t="s">
        <v>1559</v>
      </c>
      <c r="B1019"/>
      <c r="N1019"/>
      <c r="S1019"/>
    </row>
    <row r="1020" spans="1:19" x14ac:dyDescent="0.4">
      <c r="A1020" s="12" t="s">
        <v>1559</v>
      </c>
      <c r="B1020"/>
      <c r="N1020"/>
      <c r="S1020"/>
    </row>
    <row r="1021" spans="1:19" x14ac:dyDescent="0.4">
      <c r="A1021" s="12" t="s">
        <v>1559</v>
      </c>
      <c r="B1021"/>
      <c r="N1021"/>
      <c r="S1021"/>
    </row>
    <row r="1022" spans="1:19" x14ac:dyDescent="0.4">
      <c r="A1022" s="12" t="s">
        <v>1559</v>
      </c>
      <c r="B1022"/>
      <c r="N1022"/>
      <c r="S1022"/>
    </row>
    <row r="1023" spans="1:19" x14ac:dyDescent="0.4">
      <c r="A1023" s="12" t="s">
        <v>1559</v>
      </c>
      <c r="B1023"/>
      <c r="N1023"/>
      <c r="S1023"/>
    </row>
    <row r="1024" spans="1:19" x14ac:dyDescent="0.4">
      <c r="A1024" s="12" t="s">
        <v>1559</v>
      </c>
      <c r="B1024"/>
      <c r="N1024"/>
      <c r="S1024"/>
    </row>
    <row r="1025" spans="1:19" x14ac:dyDescent="0.4">
      <c r="A1025" s="12" t="s">
        <v>1559</v>
      </c>
      <c r="B1025"/>
      <c r="N1025"/>
      <c r="S1025"/>
    </row>
    <row r="1026" spans="1:19" x14ac:dyDescent="0.4">
      <c r="A1026" s="12" t="s">
        <v>1559</v>
      </c>
      <c r="S1026"/>
    </row>
    <row r="1027" spans="1:19" x14ac:dyDescent="0.4">
      <c r="A1027" s="12" t="s">
        <v>1559</v>
      </c>
      <c r="S1027"/>
    </row>
    <row r="1028" spans="1:19" x14ac:dyDescent="0.4">
      <c r="A1028" s="12" t="s">
        <v>1559</v>
      </c>
      <c r="S1028"/>
    </row>
    <row r="1029" spans="1:19" x14ac:dyDescent="0.4">
      <c r="A1029" s="12" t="s">
        <v>1559</v>
      </c>
      <c r="S1029"/>
    </row>
    <row r="1030" spans="1:19" x14ac:dyDescent="0.4">
      <c r="A1030" s="12" t="s">
        <v>1559</v>
      </c>
      <c r="R1030" t="s">
        <v>6</v>
      </c>
      <c r="S1030"/>
    </row>
    <row r="1031" spans="1:19" x14ac:dyDescent="0.4">
      <c r="A1031" s="12" t="s">
        <v>1559</v>
      </c>
      <c r="S1031"/>
    </row>
    <row r="1035" spans="1:19" x14ac:dyDescent="0.4">
      <c r="A1035" s="12" t="s">
        <v>1559</v>
      </c>
      <c r="S1035"/>
    </row>
    <row r="1036" spans="1:19" x14ac:dyDescent="0.4">
      <c r="A1036" s="12" t="s">
        <v>1559</v>
      </c>
      <c r="S1036"/>
    </row>
    <row r="1037" spans="1:19" x14ac:dyDescent="0.4">
      <c r="A1037" s="12" t="s">
        <v>1559</v>
      </c>
      <c r="S1037"/>
    </row>
    <row r="1038" spans="1:19" x14ac:dyDescent="0.4">
      <c r="A1038" s="12" t="s">
        <v>1559</v>
      </c>
      <c r="S1038"/>
    </row>
    <row r="1039" spans="1:19" x14ac:dyDescent="0.4">
      <c r="A1039" s="12" t="s">
        <v>1559</v>
      </c>
      <c r="S1039"/>
    </row>
    <row r="1040" spans="1:19" x14ac:dyDescent="0.4">
      <c r="A1040" s="12" t="s">
        <v>1559</v>
      </c>
      <c r="S1040"/>
    </row>
    <row r="1041" spans="1:19" x14ac:dyDescent="0.4">
      <c r="A1041" s="12" t="s">
        <v>1559</v>
      </c>
      <c r="S1041"/>
    </row>
    <row r="1042" spans="1:19" x14ac:dyDescent="0.4">
      <c r="A1042" s="12" t="s">
        <v>1559</v>
      </c>
      <c r="S1042"/>
    </row>
    <row r="1043" spans="1:19" x14ac:dyDescent="0.4">
      <c r="A1043" s="12" t="s">
        <v>1559</v>
      </c>
      <c r="S1043"/>
    </row>
    <row r="1044" spans="1:19" x14ac:dyDescent="0.4">
      <c r="A1044" s="12" t="s">
        <v>1559</v>
      </c>
      <c r="S1044"/>
    </row>
    <row r="1045" spans="1:19" x14ac:dyDescent="0.4">
      <c r="A1045" s="12" t="s">
        <v>1559</v>
      </c>
      <c r="S1045"/>
    </row>
    <row r="1046" spans="1:19" x14ac:dyDescent="0.4">
      <c r="A1046" s="12" t="s">
        <v>1559</v>
      </c>
      <c r="R1046" t="s">
        <v>7</v>
      </c>
      <c r="S1046"/>
    </row>
    <row r="1047" spans="1:19" x14ac:dyDescent="0.4">
      <c r="A1047" s="12" t="s">
        <v>1559</v>
      </c>
      <c r="S1047"/>
    </row>
    <row r="1048" spans="1:19" x14ac:dyDescent="0.4">
      <c r="A1048" s="12" t="s">
        <v>1559</v>
      </c>
      <c r="S1048"/>
    </row>
    <row r="1049" spans="1:19" x14ac:dyDescent="0.4">
      <c r="A1049" s="12" t="s">
        <v>1559</v>
      </c>
      <c r="S1049"/>
    </row>
    <row r="1050" spans="1:19" x14ac:dyDescent="0.4">
      <c r="A1050" s="12" t="s">
        <v>1559</v>
      </c>
      <c r="S1050"/>
    </row>
    <row r="1051" spans="1:19" x14ac:dyDescent="0.4">
      <c r="A1051" s="12" t="s">
        <v>1559</v>
      </c>
      <c r="S1051"/>
    </row>
    <row r="1052" spans="1:19" x14ac:dyDescent="0.4">
      <c r="A1052" s="12" t="s">
        <v>1559</v>
      </c>
      <c r="S1052"/>
    </row>
    <row r="1053" spans="1:19" x14ac:dyDescent="0.4">
      <c r="A1053" s="12" t="s">
        <v>1559</v>
      </c>
      <c r="S1053"/>
    </row>
    <row r="1054" spans="1:19" x14ac:dyDescent="0.4">
      <c r="A1054" s="12" t="s">
        <v>1559</v>
      </c>
      <c r="S1054"/>
    </row>
    <row r="1055" spans="1:19" x14ac:dyDescent="0.4">
      <c r="A1055" s="12" t="s">
        <v>1559</v>
      </c>
      <c r="S1055"/>
    </row>
    <row r="1056" spans="1:19" x14ac:dyDescent="0.4">
      <c r="A1056" s="12" t="s">
        <v>1559</v>
      </c>
      <c r="S1056"/>
    </row>
    <row r="1057" spans="1:19" x14ac:dyDescent="0.4">
      <c r="A1057" s="12" t="s">
        <v>1559</v>
      </c>
      <c r="S1057"/>
    </row>
    <row r="1058" spans="1:19" x14ac:dyDescent="0.4">
      <c r="A1058" s="12" t="s">
        <v>1559</v>
      </c>
      <c r="B1058"/>
      <c r="N1058"/>
      <c r="S1058"/>
    </row>
    <row r="1059" spans="1:19" x14ac:dyDescent="0.4">
      <c r="A1059" s="12" t="s">
        <v>1559</v>
      </c>
      <c r="B1059"/>
      <c r="N1059"/>
      <c r="S1059"/>
    </row>
    <row r="1060" spans="1:19" x14ac:dyDescent="0.4">
      <c r="A1060" s="12" t="s">
        <v>1559</v>
      </c>
      <c r="B1060"/>
      <c r="N1060"/>
      <c r="S1060"/>
    </row>
    <row r="1061" spans="1:19" x14ac:dyDescent="0.4">
      <c r="A1061" s="12" t="s">
        <v>1559</v>
      </c>
      <c r="B1061"/>
      <c r="N1061"/>
      <c r="S1061"/>
    </row>
    <row r="1062" spans="1:19" x14ac:dyDescent="0.4">
      <c r="A1062" s="12" t="s">
        <v>1559</v>
      </c>
      <c r="B1062"/>
      <c r="N1062"/>
      <c r="S1062"/>
    </row>
    <row r="1063" spans="1:19" x14ac:dyDescent="0.4">
      <c r="A1063" s="12" t="s">
        <v>1559</v>
      </c>
      <c r="B1063"/>
      <c r="N1063"/>
      <c r="S1063"/>
    </row>
    <row r="1064" spans="1:19" x14ac:dyDescent="0.4">
      <c r="A1064" s="12" t="s">
        <v>1559</v>
      </c>
      <c r="B1064"/>
      <c r="N1064"/>
      <c r="S1064"/>
    </row>
    <row r="1065" spans="1:19" x14ac:dyDescent="0.4">
      <c r="A1065" s="12" t="s">
        <v>1559</v>
      </c>
      <c r="B1065"/>
      <c r="N1065"/>
      <c r="S1065"/>
    </row>
    <row r="1069" spans="1:19" x14ac:dyDescent="0.4">
      <c r="A1069" s="12" t="s">
        <v>1559</v>
      </c>
      <c r="B1069"/>
      <c r="N1069"/>
      <c r="S1069"/>
    </row>
    <row r="1070" spans="1:19" x14ac:dyDescent="0.4">
      <c r="A1070" s="12" t="s">
        <v>1559</v>
      </c>
      <c r="B1070"/>
      <c r="N1070"/>
      <c r="S1070"/>
    </row>
    <row r="1071" spans="1:19" x14ac:dyDescent="0.4">
      <c r="A1071" s="12" t="s">
        <v>1559</v>
      </c>
      <c r="B1071"/>
      <c r="N1071"/>
      <c r="S1071"/>
    </row>
    <row r="1072" spans="1:19" x14ac:dyDescent="0.4">
      <c r="A1072" s="12" t="s">
        <v>1559</v>
      </c>
      <c r="B1072"/>
      <c r="N1072"/>
      <c r="S1072"/>
    </row>
    <row r="1073" spans="1:19" x14ac:dyDescent="0.4">
      <c r="A1073" s="12" t="s">
        <v>1559</v>
      </c>
      <c r="B1073"/>
      <c r="N1073"/>
      <c r="S1073"/>
    </row>
    <row r="1074" spans="1:19" x14ac:dyDescent="0.4">
      <c r="A1074" s="12" t="s">
        <v>1559</v>
      </c>
      <c r="B1074"/>
      <c r="N1074"/>
      <c r="S1074"/>
    </row>
    <row r="1075" spans="1:19" x14ac:dyDescent="0.4">
      <c r="A1075" s="12" t="s">
        <v>1559</v>
      </c>
      <c r="B1075"/>
      <c r="N1075"/>
      <c r="S1075"/>
    </row>
    <row r="1076" spans="1:19" x14ac:dyDescent="0.4">
      <c r="A1076" s="12" t="s">
        <v>1559</v>
      </c>
      <c r="B1076"/>
      <c r="N1076"/>
      <c r="S1076"/>
    </row>
    <row r="1077" spans="1:19" x14ac:dyDescent="0.4">
      <c r="A1077" s="12" t="s">
        <v>1559</v>
      </c>
      <c r="B1077"/>
      <c r="N1077"/>
      <c r="S1077"/>
    </row>
    <row r="1078" spans="1:19" x14ac:dyDescent="0.4">
      <c r="A1078" s="12" t="s">
        <v>1559</v>
      </c>
      <c r="B1078"/>
      <c r="N1078"/>
      <c r="S1078"/>
    </row>
    <row r="1079" spans="1:19" x14ac:dyDescent="0.4">
      <c r="A1079" s="12" t="s">
        <v>1559</v>
      </c>
      <c r="B1079"/>
      <c r="N1079"/>
      <c r="S1079"/>
    </row>
    <row r="1080" spans="1:19" x14ac:dyDescent="0.4">
      <c r="A1080" s="12" t="s">
        <v>1559</v>
      </c>
      <c r="B1080"/>
      <c r="N1080"/>
      <c r="S1080"/>
    </row>
    <row r="1081" spans="1:19" x14ac:dyDescent="0.4">
      <c r="A1081" s="12" t="s">
        <v>1559</v>
      </c>
      <c r="B1081"/>
      <c r="N1081"/>
      <c r="S1081"/>
    </row>
    <row r="1082" spans="1:19" x14ac:dyDescent="0.4">
      <c r="A1082" s="12" t="s">
        <v>1559</v>
      </c>
      <c r="B1082"/>
      <c r="N1082"/>
      <c r="S1082"/>
    </row>
    <row r="1083" spans="1:19" x14ac:dyDescent="0.4">
      <c r="A1083" s="12" t="s">
        <v>1559</v>
      </c>
      <c r="B1083"/>
      <c r="N1083"/>
      <c r="S1083"/>
    </row>
    <row r="1084" spans="1:19" x14ac:dyDescent="0.4">
      <c r="A1084" s="12" t="s">
        <v>1559</v>
      </c>
      <c r="B1084"/>
      <c r="N1084"/>
      <c r="S1084"/>
    </row>
    <row r="1085" spans="1:19" x14ac:dyDescent="0.4">
      <c r="A1085" s="12" t="s">
        <v>1559</v>
      </c>
      <c r="B1085"/>
      <c r="N1085"/>
      <c r="S1085"/>
    </row>
    <row r="1086" spans="1:19" x14ac:dyDescent="0.4">
      <c r="A1086" s="12" t="s">
        <v>1559</v>
      </c>
      <c r="B1086"/>
      <c r="N1086"/>
      <c r="S1086"/>
    </row>
    <row r="1087" spans="1:19" x14ac:dyDescent="0.4">
      <c r="A1087" s="12" t="s">
        <v>1559</v>
      </c>
      <c r="B1087"/>
      <c r="N1087"/>
      <c r="S1087"/>
    </row>
    <row r="1088" spans="1:19" x14ac:dyDescent="0.4">
      <c r="A1088" s="12" t="s">
        <v>1559</v>
      </c>
      <c r="B1088"/>
      <c r="N1088"/>
      <c r="S1088"/>
    </row>
    <row r="1089" spans="1:19" x14ac:dyDescent="0.4">
      <c r="A1089" s="12" t="s">
        <v>1559</v>
      </c>
      <c r="B1089"/>
      <c r="N1089"/>
      <c r="S1089"/>
    </row>
    <row r="1090" spans="1:19" x14ac:dyDescent="0.4">
      <c r="A1090" s="12" t="s">
        <v>1559</v>
      </c>
      <c r="S1090"/>
    </row>
    <row r="1091" spans="1:19" x14ac:dyDescent="0.4">
      <c r="A1091" s="12" t="s">
        <v>1559</v>
      </c>
      <c r="S1091"/>
    </row>
    <row r="1092" spans="1:19" x14ac:dyDescent="0.4">
      <c r="A1092" s="12" t="s">
        <v>1559</v>
      </c>
      <c r="S1092"/>
    </row>
    <row r="1093" spans="1:19" x14ac:dyDescent="0.4">
      <c r="A1093" s="12" t="s">
        <v>1559</v>
      </c>
      <c r="S1093"/>
    </row>
    <row r="1094" spans="1:19" x14ac:dyDescent="0.4">
      <c r="A1094" s="12" t="s">
        <v>1559</v>
      </c>
      <c r="S1094"/>
    </row>
    <row r="1095" spans="1:19" x14ac:dyDescent="0.4">
      <c r="A1095" s="12" t="s">
        <v>1559</v>
      </c>
      <c r="S1095"/>
    </row>
    <row r="1096" spans="1:19" x14ac:dyDescent="0.4">
      <c r="A1096" s="12" t="s">
        <v>1559</v>
      </c>
      <c r="R1096" t="s">
        <v>8</v>
      </c>
      <c r="S1096"/>
    </row>
    <row r="1097" spans="1:19" x14ac:dyDescent="0.4">
      <c r="A1097" s="12" t="s">
        <v>1559</v>
      </c>
      <c r="S1097"/>
    </row>
    <row r="1098" spans="1:19" x14ac:dyDescent="0.4">
      <c r="A1098" s="12" t="s">
        <v>1559</v>
      </c>
      <c r="S1098"/>
    </row>
    <row r="1099" spans="1:19" x14ac:dyDescent="0.4">
      <c r="A1099" s="12" t="s">
        <v>1559</v>
      </c>
      <c r="S1099"/>
    </row>
    <row r="1103" spans="1:19" x14ac:dyDescent="0.4">
      <c r="A1103" s="12" t="s">
        <v>1559</v>
      </c>
      <c r="S1103"/>
    </row>
    <row r="1104" spans="1:19" x14ac:dyDescent="0.4">
      <c r="A1104" s="12" t="s">
        <v>1559</v>
      </c>
      <c r="S1104"/>
    </row>
    <row r="1105" spans="1:19" x14ac:dyDescent="0.4">
      <c r="A1105" s="12" t="s">
        <v>1559</v>
      </c>
      <c r="S1105"/>
    </row>
    <row r="1106" spans="1:19" x14ac:dyDescent="0.4">
      <c r="A1106" s="12" t="s">
        <v>1559</v>
      </c>
      <c r="S1106"/>
    </row>
    <row r="1107" spans="1:19" x14ac:dyDescent="0.4">
      <c r="A1107" s="12" t="s">
        <v>1559</v>
      </c>
      <c r="S1107"/>
    </row>
    <row r="1108" spans="1:19" x14ac:dyDescent="0.4">
      <c r="A1108" s="12" t="s">
        <v>1559</v>
      </c>
      <c r="S1108"/>
    </row>
    <row r="1109" spans="1:19" x14ac:dyDescent="0.4">
      <c r="A1109" s="12" t="s">
        <v>1559</v>
      </c>
      <c r="S1109"/>
    </row>
    <row r="1110" spans="1:19" x14ac:dyDescent="0.4">
      <c r="A1110" s="12" t="s">
        <v>1559</v>
      </c>
      <c r="R1110" t="s">
        <v>9</v>
      </c>
      <c r="S1110"/>
    </row>
    <row r="1111" spans="1:19" x14ac:dyDescent="0.4">
      <c r="A1111" s="12" t="s">
        <v>1559</v>
      </c>
      <c r="S1111"/>
    </row>
    <row r="1112" spans="1:19" x14ac:dyDescent="0.4">
      <c r="A1112" s="12" t="s">
        <v>1559</v>
      </c>
      <c r="S1112"/>
    </row>
    <row r="1113" spans="1:19" x14ac:dyDescent="0.4">
      <c r="A1113" s="12" t="s">
        <v>1559</v>
      </c>
      <c r="S1113"/>
    </row>
    <row r="1114" spans="1:19" x14ac:dyDescent="0.4">
      <c r="A1114" s="12" t="s">
        <v>1559</v>
      </c>
      <c r="S1114"/>
    </row>
    <row r="1115" spans="1:19" x14ac:dyDescent="0.4">
      <c r="A1115" s="12" t="s">
        <v>1559</v>
      </c>
      <c r="S1115"/>
    </row>
    <row r="1116" spans="1:19" x14ac:dyDescent="0.4">
      <c r="A1116" s="12" t="s">
        <v>1559</v>
      </c>
      <c r="S1116"/>
    </row>
    <row r="1117" spans="1:19" x14ac:dyDescent="0.4">
      <c r="A1117" s="12" t="s">
        <v>1559</v>
      </c>
      <c r="S1117"/>
    </row>
    <row r="1118" spans="1:19" x14ac:dyDescent="0.4">
      <c r="A1118" s="12" t="s">
        <v>1559</v>
      </c>
      <c r="S1118"/>
    </row>
    <row r="1119" spans="1:19" x14ac:dyDescent="0.4">
      <c r="A1119" s="12" t="s">
        <v>1559</v>
      </c>
      <c r="S1119"/>
    </row>
    <row r="1120" spans="1:19" x14ac:dyDescent="0.4">
      <c r="A1120" s="12" t="s">
        <v>1559</v>
      </c>
      <c r="S1120"/>
    </row>
    <row r="1121" spans="1:19" x14ac:dyDescent="0.4">
      <c r="A1121" s="12" t="s">
        <v>1559</v>
      </c>
      <c r="S1121"/>
    </row>
    <row r="1122" spans="1:19" x14ac:dyDescent="0.4">
      <c r="A1122" s="12" t="s">
        <v>1559</v>
      </c>
      <c r="B1122"/>
      <c r="N1122"/>
      <c r="S1122"/>
    </row>
    <row r="1123" spans="1:19" x14ac:dyDescent="0.4">
      <c r="A1123" s="12" t="s">
        <v>1559</v>
      </c>
      <c r="B1123"/>
      <c r="N1123"/>
      <c r="S1123"/>
    </row>
    <row r="1124" spans="1:19" x14ac:dyDescent="0.4">
      <c r="A1124" s="12" t="s">
        <v>1559</v>
      </c>
      <c r="B1124"/>
      <c r="N1124"/>
      <c r="S1124"/>
    </row>
    <row r="1125" spans="1:19" x14ac:dyDescent="0.4">
      <c r="A1125" s="12" t="s">
        <v>1559</v>
      </c>
      <c r="B1125"/>
      <c r="N1125"/>
      <c r="S1125"/>
    </row>
    <row r="1126" spans="1:19" x14ac:dyDescent="0.4">
      <c r="A1126" s="12" t="s">
        <v>1559</v>
      </c>
      <c r="B1126"/>
      <c r="N1126"/>
      <c r="S1126"/>
    </row>
    <row r="1127" spans="1:19" x14ac:dyDescent="0.4">
      <c r="A1127" s="12" t="s">
        <v>1559</v>
      </c>
      <c r="B1127"/>
      <c r="N1127"/>
      <c r="S1127"/>
    </row>
    <row r="1128" spans="1:19" x14ac:dyDescent="0.4">
      <c r="A1128" s="12" t="s">
        <v>1559</v>
      </c>
      <c r="B1128"/>
      <c r="N1128"/>
      <c r="S1128"/>
    </row>
    <row r="1129" spans="1:19" x14ac:dyDescent="0.4">
      <c r="A1129" s="12" t="s">
        <v>1559</v>
      </c>
      <c r="B1129"/>
      <c r="N1129"/>
      <c r="S1129"/>
    </row>
    <row r="1130" spans="1:19" x14ac:dyDescent="0.4">
      <c r="A1130" s="12" t="s">
        <v>1559</v>
      </c>
      <c r="B1130"/>
      <c r="N1130"/>
      <c r="S1130"/>
    </row>
    <row r="1131" spans="1:19" x14ac:dyDescent="0.4">
      <c r="A1131" s="12" t="s">
        <v>1559</v>
      </c>
      <c r="B1131"/>
      <c r="N1131"/>
      <c r="S1131"/>
    </row>
    <row r="1132" spans="1:19" x14ac:dyDescent="0.4">
      <c r="A1132" s="12" t="s">
        <v>1559</v>
      </c>
      <c r="B1132"/>
      <c r="N1132"/>
      <c r="S1132"/>
    </row>
    <row r="1133" spans="1:19" x14ac:dyDescent="0.4">
      <c r="A1133" s="12" t="s">
        <v>1559</v>
      </c>
      <c r="B1133"/>
      <c r="N1133"/>
      <c r="S1133"/>
    </row>
    <row r="1137" spans="1:19" x14ac:dyDescent="0.4">
      <c r="A1137" s="12" t="s">
        <v>1559</v>
      </c>
      <c r="B1137"/>
      <c r="N1137"/>
      <c r="S1137"/>
    </row>
    <row r="1138" spans="1:19" x14ac:dyDescent="0.4">
      <c r="A1138" s="12" t="s">
        <v>1559</v>
      </c>
      <c r="S1138"/>
    </row>
    <row r="1139" spans="1:19" x14ac:dyDescent="0.4">
      <c r="A1139" s="12" t="s">
        <v>1559</v>
      </c>
      <c r="S1139"/>
    </row>
    <row r="1140" spans="1:19" x14ac:dyDescent="0.4">
      <c r="A1140" s="12" t="s">
        <v>1559</v>
      </c>
      <c r="S1140"/>
    </row>
    <row r="1141" spans="1:19" x14ac:dyDescent="0.4">
      <c r="A1141" s="12" t="s">
        <v>1559</v>
      </c>
      <c r="S1141"/>
    </row>
    <row r="1142" spans="1:19" x14ac:dyDescent="0.4">
      <c r="A1142" s="12" t="s">
        <v>1559</v>
      </c>
      <c r="R1142" t="s">
        <v>10</v>
      </c>
      <c r="S1142"/>
    </row>
    <row r="1143" spans="1:19" x14ac:dyDescent="0.4">
      <c r="A1143" s="12" t="s">
        <v>1559</v>
      </c>
      <c r="S1143"/>
    </row>
    <row r="1144" spans="1:19" x14ac:dyDescent="0.4">
      <c r="A1144" s="12" t="s">
        <v>1559</v>
      </c>
      <c r="S1144"/>
    </row>
    <row r="1145" spans="1:19" x14ac:dyDescent="0.4">
      <c r="A1145" s="12" t="s">
        <v>1559</v>
      </c>
      <c r="S1145"/>
    </row>
    <row r="1146" spans="1:19" x14ac:dyDescent="0.4">
      <c r="A1146" s="12" t="s">
        <v>1559</v>
      </c>
      <c r="S1146"/>
    </row>
    <row r="1147" spans="1:19" x14ac:dyDescent="0.4">
      <c r="A1147" s="12" t="s">
        <v>1559</v>
      </c>
      <c r="S1147"/>
    </row>
    <row r="1148" spans="1:19" x14ac:dyDescent="0.4">
      <c r="A1148" s="12" t="s">
        <v>1559</v>
      </c>
      <c r="S1148"/>
    </row>
    <row r="1149" spans="1:19" x14ac:dyDescent="0.4">
      <c r="A1149" s="12" t="s">
        <v>1559</v>
      </c>
      <c r="S1149"/>
    </row>
    <row r="1150" spans="1:19" x14ac:dyDescent="0.4">
      <c r="A1150" s="12" t="s">
        <v>1559</v>
      </c>
      <c r="S1150"/>
    </row>
    <row r="1151" spans="1:19" x14ac:dyDescent="0.4">
      <c r="A1151" s="12" t="s">
        <v>1559</v>
      </c>
      <c r="S1151"/>
    </row>
    <row r="1152" spans="1:19" x14ac:dyDescent="0.4">
      <c r="A1152" s="12" t="s">
        <v>1559</v>
      </c>
      <c r="S1152"/>
    </row>
    <row r="1153" spans="1:19" x14ac:dyDescent="0.4">
      <c r="A1153" s="12" t="s">
        <v>1559</v>
      </c>
      <c r="S1153"/>
    </row>
    <row r="1154" spans="1:19" x14ac:dyDescent="0.4">
      <c r="A1154" s="12" t="s">
        <v>1559</v>
      </c>
      <c r="B1154"/>
      <c r="N1154"/>
      <c r="S1154"/>
    </row>
    <row r="1155" spans="1:19" x14ac:dyDescent="0.4">
      <c r="A1155" s="12" t="s">
        <v>1559</v>
      </c>
      <c r="B1155"/>
      <c r="N1155"/>
      <c r="S1155"/>
    </row>
    <row r="1156" spans="1:19" x14ac:dyDescent="0.4">
      <c r="A1156" s="12" t="s">
        <v>1559</v>
      </c>
      <c r="B1156"/>
      <c r="N1156"/>
      <c r="S1156"/>
    </row>
    <row r="1157" spans="1:19" x14ac:dyDescent="0.4">
      <c r="A1157" s="12" t="s">
        <v>1559</v>
      </c>
      <c r="B1157"/>
      <c r="N1157"/>
      <c r="S1157"/>
    </row>
    <row r="1158" spans="1:19" x14ac:dyDescent="0.4">
      <c r="A1158" s="12" t="s">
        <v>1559</v>
      </c>
      <c r="B1158"/>
      <c r="N1158"/>
      <c r="S1158"/>
    </row>
    <row r="1159" spans="1:19" x14ac:dyDescent="0.4">
      <c r="A1159" s="12" t="s">
        <v>1559</v>
      </c>
      <c r="B1159"/>
      <c r="N1159"/>
      <c r="S1159"/>
    </row>
    <row r="1160" spans="1:19" x14ac:dyDescent="0.4">
      <c r="A1160" s="12" t="s">
        <v>1559</v>
      </c>
      <c r="B1160"/>
      <c r="N1160"/>
      <c r="S1160"/>
    </row>
    <row r="1161" spans="1:19" x14ac:dyDescent="0.4">
      <c r="A1161" s="12" t="s">
        <v>1559</v>
      </c>
      <c r="B1161"/>
      <c r="N1161"/>
      <c r="S1161"/>
    </row>
    <row r="1162" spans="1:19" x14ac:dyDescent="0.4">
      <c r="A1162" s="12" t="s">
        <v>1559</v>
      </c>
      <c r="B1162"/>
      <c r="N1162"/>
      <c r="S1162"/>
    </row>
    <row r="1163" spans="1:19" x14ac:dyDescent="0.4">
      <c r="A1163" s="12" t="s">
        <v>1559</v>
      </c>
      <c r="B1163"/>
      <c r="N1163"/>
      <c r="S1163"/>
    </row>
    <row r="1164" spans="1:19" x14ac:dyDescent="0.4">
      <c r="A1164" s="12" t="s">
        <v>1559</v>
      </c>
      <c r="B1164"/>
      <c r="N1164"/>
      <c r="S1164"/>
    </row>
    <row r="1165" spans="1:19" x14ac:dyDescent="0.4">
      <c r="A1165" s="12" t="s">
        <v>1559</v>
      </c>
      <c r="B1165"/>
      <c r="N1165"/>
      <c r="S1165"/>
    </row>
    <row r="1166" spans="1:19" x14ac:dyDescent="0.4">
      <c r="A1166" s="12" t="s">
        <v>1559</v>
      </c>
      <c r="B1166"/>
      <c r="N1166"/>
      <c r="S1166"/>
    </row>
    <row r="1167" spans="1:19" x14ac:dyDescent="0.4">
      <c r="A1167" s="12" t="s">
        <v>1559</v>
      </c>
      <c r="B1167"/>
      <c r="N1167"/>
      <c r="S1167"/>
    </row>
    <row r="1171" spans="1:19" x14ac:dyDescent="0.4">
      <c r="A1171" s="12" t="s">
        <v>1559</v>
      </c>
      <c r="S1171"/>
    </row>
    <row r="1172" spans="1:19" x14ac:dyDescent="0.4">
      <c r="A1172" s="12" t="s">
        <v>1559</v>
      </c>
      <c r="R1172" t="s">
        <v>11</v>
      </c>
      <c r="S1172"/>
    </row>
    <row r="1173" spans="1:19" x14ac:dyDescent="0.4">
      <c r="A1173" s="12" t="s">
        <v>1559</v>
      </c>
      <c r="S1173"/>
    </row>
    <row r="1174" spans="1:19" x14ac:dyDescent="0.4">
      <c r="A1174" s="12" t="s">
        <v>1559</v>
      </c>
      <c r="S1174"/>
    </row>
    <row r="1175" spans="1:19" x14ac:dyDescent="0.4">
      <c r="A1175" s="12" t="s">
        <v>1559</v>
      </c>
      <c r="S1175"/>
    </row>
    <row r="1176" spans="1:19" x14ac:dyDescent="0.4">
      <c r="A1176" s="12" t="s">
        <v>1559</v>
      </c>
      <c r="S1176"/>
    </row>
    <row r="1177" spans="1:19" x14ac:dyDescent="0.4">
      <c r="A1177" s="12" t="s">
        <v>1559</v>
      </c>
      <c r="S1177"/>
    </row>
    <row r="1178" spans="1:19" x14ac:dyDescent="0.4">
      <c r="A1178" s="12" t="s">
        <v>1559</v>
      </c>
      <c r="S1178"/>
    </row>
    <row r="1179" spans="1:19" x14ac:dyDescent="0.4">
      <c r="A1179" s="12" t="s">
        <v>1559</v>
      </c>
      <c r="S1179"/>
    </row>
    <row r="1180" spans="1:19" x14ac:dyDescent="0.4">
      <c r="A1180" s="12" t="s">
        <v>1559</v>
      </c>
      <c r="S1180"/>
    </row>
    <row r="1181" spans="1:19" x14ac:dyDescent="0.4">
      <c r="A1181" s="12" t="s">
        <v>1559</v>
      </c>
      <c r="S1181"/>
    </row>
    <row r="1182" spans="1:19" x14ac:dyDescent="0.4">
      <c r="A1182" s="12" t="s">
        <v>1559</v>
      </c>
      <c r="S1182"/>
    </row>
    <row r="1183" spans="1:19" x14ac:dyDescent="0.4">
      <c r="A1183" s="12" t="s">
        <v>1559</v>
      </c>
      <c r="S1183"/>
    </row>
    <row r="1184" spans="1:19" x14ac:dyDescent="0.4">
      <c r="A1184" s="12" t="s">
        <v>1559</v>
      </c>
      <c r="S1184"/>
    </row>
    <row r="1185" spans="1:19" x14ac:dyDescent="0.4">
      <c r="A1185" s="12" t="s">
        <v>1559</v>
      </c>
      <c r="S1185"/>
    </row>
    <row r="1186" spans="1:19" x14ac:dyDescent="0.4">
      <c r="A1186" s="12" t="s">
        <v>1559</v>
      </c>
      <c r="B1186"/>
      <c r="N1186"/>
      <c r="S1186"/>
    </row>
    <row r="1187" spans="1:19" x14ac:dyDescent="0.4">
      <c r="A1187" s="12" t="s">
        <v>1559</v>
      </c>
      <c r="B1187"/>
      <c r="N1187"/>
      <c r="S1187"/>
    </row>
    <row r="1188" spans="1:19" x14ac:dyDescent="0.4">
      <c r="A1188" s="12" t="s">
        <v>1559</v>
      </c>
      <c r="B1188"/>
      <c r="N1188"/>
      <c r="S1188"/>
    </row>
    <row r="1189" spans="1:19" x14ac:dyDescent="0.4">
      <c r="A1189" s="12" t="s">
        <v>1559</v>
      </c>
      <c r="B1189"/>
      <c r="N1189"/>
      <c r="S1189"/>
    </row>
    <row r="1190" spans="1:19" x14ac:dyDescent="0.4">
      <c r="A1190" s="12" t="s">
        <v>1559</v>
      </c>
      <c r="B1190"/>
      <c r="N1190"/>
      <c r="S1190"/>
    </row>
    <row r="1191" spans="1:19" x14ac:dyDescent="0.4">
      <c r="A1191" s="12" t="s">
        <v>1559</v>
      </c>
      <c r="B1191"/>
      <c r="N1191"/>
      <c r="S1191"/>
    </row>
    <row r="1192" spans="1:19" x14ac:dyDescent="0.4">
      <c r="A1192" s="12" t="s">
        <v>1559</v>
      </c>
      <c r="B1192"/>
      <c r="N1192"/>
      <c r="S1192"/>
    </row>
    <row r="1193" spans="1:19" x14ac:dyDescent="0.4">
      <c r="A1193" s="12" t="s">
        <v>1559</v>
      </c>
      <c r="B1193"/>
      <c r="N1193"/>
      <c r="S1193"/>
    </row>
    <row r="1194" spans="1:19" x14ac:dyDescent="0.4">
      <c r="A1194" s="12" t="s">
        <v>1559</v>
      </c>
      <c r="B1194"/>
      <c r="N1194"/>
      <c r="S1194"/>
    </row>
    <row r="1195" spans="1:19" x14ac:dyDescent="0.4">
      <c r="A1195" s="12" t="s">
        <v>1559</v>
      </c>
      <c r="B1195"/>
      <c r="N1195"/>
      <c r="S1195"/>
    </row>
    <row r="1196" spans="1:19" x14ac:dyDescent="0.4">
      <c r="A1196" s="12" t="s">
        <v>1559</v>
      </c>
      <c r="B1196"/>
      <c r="N1196"/>
      <c r="S1196"/>
    </row>
    <row r="1197" spans="1:19" x14ac:dyDescent="0.4">
      <c r="A1197" s="12" t="s">
        <v>1559</v>
      </c>
      <c r="B1197"/>
      <c r="N1197"/>
      <c r="S1197"/>
    </row>
    <row r="1198" spans="1:19" x14ac:dyDescent="0.4">
      <c r="A1198" s="12" t="s">
        <v>1559</v>
      </c>
      <c r="B1198"/>
      <c r="N1198"/>
      <c r="S1198"/>
    </row>
    <row r="1199" spans="1:19" x14ac:dyDescent="0.4">
      <c r="A1199" s="12" t="s">
        <v>1559</v>
      </c>
      <c r="B1199"/>
      <c r="N1199"/>
      <c r="S1199"/>
    </row>
    <row r="1200" spans="1:19" x14ac:dyDescent="0.4">
      <c r="A1200" s="12" t="s">
        <v>1559</v>
      </c>
      <c r="B1200"/>
      <c r="N1200"/>
      <c r="S1200"/>
    </row>
    <row r="1201" spans="1:19" x14ac:dyDescent="0.4">
      <c r="A1201" s="12" t="s">
        <v>1559</v>
      </c>
      <c r="B1201"/>
      <c r="N1201"/>
      <c r="S1201"/>
    </row>
    <row r="1205" spans="1:19" x14ac:dyDescent="0.4">
      <c r="A1205" s="12" t="s">
        <v>1559</v>
      </c>
      <c r="S1205"/>
    </row>
    <row r="1206" spans="1:19" x14ac:dyDescent="0.4">
      <c r="A1206" s="12" t="s">
        <v>1559</v>
      </c>
      <c r="S1206"/>
    </row>
    <row r="1207" spans="1:19" x14ac:dyDescent="0.4">
      <c r="A1207" s="12" t="s">
        <v>1559</v>
      </c>
      <c r="S1207"/>
    </row>
    <row r="1208" spans="1:19" x14ac:dyDescent="0.4">
      <c r="A1208" s="12" t="s">
        <v>1559</v>
      </c>
      <c r="S1208"/>
    </row>
    <row r="1209" spans="1:19" x14ac:dyDescent="0.4">
      <c r="A1209" s="12" t="s">
        <v>1559</v>
      </c>
      <c r="S1209"/>
    </row>
    <row r="1210" spans="1:19" x14ac:dyDescent="0.4">
      <c r="A1210" s="12" t="s">
        <v>1559</v>
      </c>
      <c r="S1210"/>
    </row>
    <row r="1211" spans="1:19" x14ac:dyDescent="0.4">
      <c r="A1211" s="12" t="s">
        <v>1559</v>
      </c>
      <c r="S1211"/>
    </row>
    <row r="1212" spans="1:19" x14ac:dyDescent="0.4">
      <c r="A1212" s="12" t="s">
        <v>1559</v>
      </c>
      <c r="S1212"/>
    </row>
    <row r="1213" spans="1:19" x14ac:dyDescent="0.4">
      <c r="A1213" s="12" t="s">
        <v>1559</v>
      </c>
      <c r="S1213"/>
    </row>
    <row r="1214" spans="1:19" x14ac:dyDescent="0.4">
      <c r="A1214" s="12" t="s">
        <v>1559</v>
      </c>
      <c r="S1214"/>
    </row>
    <row r="1215" spans="1:19" x14ac:dyDescent="0.4">
      <c r="A1215" s="12" t="s">
        <v>1559</v>
      </c>
      <c r="S1215"/>
    </row>
    <row r="1216" spans="1:19" x14ac:dyDescent="0.4">
      <c r="A1216" s="12" t="s">
        <v>1559</v>
      </c>
      <c r="R1216" t="s">
        <v>12</v>
      </c>
      <c r="S1216"/>
    </row>
    <row r="1217" spans="1:19" x14ac:dyDescent="0.4">
      <c r="A1217" s="12" t="s">
        <v>1559</v>
      </c>
      <c r="S1217"/>
    </row>
    <row r="1218" spans="1:19" x14ac:dyDescent="0.4">
      <c r="A1218" s="12" t="s">
        <v>1559</v>
      </c>
      <c r="B1218"/>
      <c r="N1218"/>
      <c r="S1218"/>
    </row>
    <row r="1219" spans="1:19" x14ac:dyDescent="0.4">
      <c r="A1219" s="12" t="s">
        <v>1559</v>
      </c>
      <c r="B1219"/>
      <c r="N1219"/>
      <c r="S1219"/>
    </row>
    <row r="1220" spans="1:19" x14ac:dyDescent="0.4">
      <c r="A1220" s="12" t="s">
        <v>1559</v>
      </c>
      <c r="B1220"/>
      <c r="N1220"/>
      <c r="S1220"/>
    </row>
    <row r="1221" spans="1:19" x14ac:dyDescent="0.4">
      <c r="A1221" s="12" t="s">
        <v>1559</v>
      </c>
      <c r="B1221"/>
      <c r="N1221"/>
      <c r="S1221"/>
    </row>
    <row r="1222" spans="1:19" x14ac:dyDescent="0.4">
      <c r="A1222" s="12" t="s">
        <v>1559</v>
      </c>
      <c r="B1222"/>
      <c r="N1222"/>
      <c r="S1222"/>
    </row>
    <row r="1223" spans="1:19" x14ac:dyDescent="0.4">
      <c r="A1223" s="12" t="s">
        <v>1559</v>
      </c>
      <c r="B1223"/>
      <c r="N1223"/>
      <c r="S1223"/>
    </row>
    <row r="1224" spans="1:19" x14ac:dyDescent="0.4">
      <c r="A1224" s="12" t="s">
        <v>1559</v>
      </c>
      <c r="B1224"/>
      <c r="N1224"/>
      <c r="S1224"/>
    </row>
    <row r="1225" spans="1:19" x14ac:dyDescent="0.4">
      <c r="A1225" s="12" t="s">
        <v>1559</v>
      </c>
      <c r="B1225"/>
      <c r="N1225"/>
      <c r="S1225"/>
    </row>
    <row r="1226" spans="1:19" x14ac:dyDescent="0.4">
      <c r="A1226" s="12" t="s">
        <v>1559</v>
      </c>
      <c r="B1226"/>
      <c r="N1226"/>
      <c r="S1226"/>
    </row>
    <row r="1227" spans="1:19" x14ac:dyDescent="0.4">
      <c r="A1227" s="12" t="s">
        <v>1559</v>
      </c>
      <c r="B1227"/>
      <c r="N1227"/>
      <c r="S1227"/>
    </row>
    <row r="1228" spans="1:19" x14ac:dyDescent="0.4">
      <c r="A1228" s="12" t="s">
        <v>1559</v>
      </c>
      <c r="B1228"/>
      <c r="N1228"/>
      <c r="S1228"/>
    </row>
    <row r="1229" spans="1:19" x14ac:dyDescent="0.4">
      <c r="A1229" s="12" t="s">
        <v>1559</v>
      </c>
      <c r="B1229"/>
      <c r="N1229"/>
      <c r="S1229"/>
    </row>
    <row r="1230" spans="1:19" x14ac:dyDescent="0.4">
      <c r="A1230" s="12" t="s">
        <v>1559</v>
      </c>
      <c r="B1230"/>
      <c r="N1230"/>
      <c r="S1230"/>
    </row>
    <row r="1231" spans="1:19" x14ac:dyDescent="0.4">
      <c r="A1231" s="12" t="s">
        <v>1559</v>
      </c>
      <c r="B1231"/>
      <c r="N1231"/>
      <c r="S1231"/>
    </row>
    <row r="1232" spans="1:19" x14ac:dyDescent="0.4">
      <c r="A1232" s="12" t="s">
        <v>1559</v>
      </c>
      <c r="B1232"/>
      <c r="N1232"/>
      <c r="S1232"/>
    </row>
    <row r="1233" spans="1:19" x14ac:dyDescent="0.4">
      <c r="A1233" s="12" t="s">
        <v>1559</v>
      </c>
      <c r="B1233"/>
      <c r="N1233"/>
      <c r="S1233"/>
    </row>
    <row r="1234" spans="1:19" x14ac:dyDescent="0.4">
      <c r="A1234" s="12" t="s">
        <v>1559</v>
      </c>
      <c r="S1234"/>
    </row>
    <row r="1235" spans="1:19" x14ac:dyDescent="0.4">
      <c r="A1235" s="12" t="s">
        <v>1559</v>
      </c>
      <c r="S1235"/>
    </row>
    <row r="1239" spans="1:19" x14ac:dyDescent="0.4">
      <c r="A1239" s="12" t="s">
        <v>1559</v>
      </c>
      <c r="S1239"/>
    </row>
    <row r="1240" spans="1:19" x14ac:dyDescent="0.4">
      <c r="A1240" s="12" t="s">
        <v>1559</v>
      </c>
      <c r="S1240"/>
    </row>
    <row r="1241" spans="1:19" x14ac:dyDescent="0.4">
      <c r="A1241" s="12" t="s">
        <v>1559</v>
      </c>
      <c r="S1241"/>
    </row>
    <row r="1242" spans="1:19" x14ac:dyDescent="0.4">
      <c r="A1242" s="12" t="s">
        <v>1559</v>
      </c>
      <c r="S1242"/>
    </row>
    <row r="1243" spans="1:19" x14ac:dyDescent="0.4">
      <c r="A1243" s="12" t="s">
        <v>1559</v>
      </c>
      <c r="S1243"/>
    </row>
    <row r="1244" spans="1:19" x14ac:dyDescent="0.4">
      <c r="A1244" s="12" t="s">
        <v>1559</v>
      </c>
      <c r="S1244"/>
    </row>
    <row r="1245" spans="1:19" x14ac:dyDescent="0.4">
      <c r="A1245" s="12" t="s">
        <v>1559</v>
      </c>
      <c r="R1245" t="s">
        <v>2159</v>
      </c>
      <c r="S1245"/>
    </row>
    <row r="1246" spans="1:19" x14ac:dyDescent="0.4">
      <c r="A1246" s="12" t="s">
        <v>1559</v>
      </c>
      <c r="S1246"/>
    </row>
    <row r="1247" spans="1:19" x14ac:dyDescent="0.4">
      <c r="A1247" s="12" t="s">
        <v>1559</v>
      </c>
      <c r="S1247"/>
    </row>
    <row r="1248" spans="1:19" x14ac:dyDescent="0.4">
      <c r="A1248" s="12" t="s">
        <v>1559</v>
      </c>
      <c r="S1248"/>
    </row>
    <row r="1249" spans="1:19" x14ac:dyDescent="0.4">
      <c r="A1249" s="12" t="s">
        <v>1559</v>
      </c>
      <c r="S1249"/>
    </row>
    <row r="1250" spans="1:19" x14ac:dyDescent="0.4">
      <c r="A1250" s="12" t="s">
        <v>1559</v>
      </c>
      <c r="B1250"/>
      <c r="N1250"/>
      <c r="S1250"/>
    </row>
    <row r="1251" spans="1:19" x14ac:dyDescent="0.4">
      <c r="A1251" s="12" t="s">
        <v>1559</v>
      </c>
      <c r="B1251"/>
      <c r="N1251"/>
      <c r="S1251"/>
    </row>
    <row r="1252" spans="1:19" x14ac:dyDescent="0.4">
      <c r="A1252" s="12" t="s">
        <v>1559</v>
      </c>
      <c r="B1252"/>
      <c r="N1252"/>
      <c r="S1252"/>
    </row>
    <row r="1253" spans="1:19" x14ac:dyDescent="0.4">
      <c r="A1253" s="12" t="s">
        <v>1559</v>
      </c>
      <c r="B1253"/>
      <c r="N1253"/>
      <c r="S1253"/>
    </row>
    <row r="1254" spans="1:19" x14ac:dyDescent="0.4">
      <c r="A1254" s="12" t="s">
        <v>1559</v>
      </c>
      <c r="B1254"/>
      <c r="N1254"/>
      <c r="S1254"/>
    </row>
    <row r="1255" spans="1:19" x14ac:dyDescent="0.4">
      <c r="A1255" s="12" t="s">
        <v>1559</v>
      </c>
      <c r="B1255"/>
      <c r="N1255"/>
      <c r="S1255"/>
    </row>
    <row r="1256" spans="1:19" x14ac:dyDescent="0.4">
      <c r="A1256" s="12" t="s">
        <v>1559</v>
      </c>
      <c r="B1256"/>
      <c r="N1256"/>
      <c r="S1256"/>
    </row>
    <row r="1257" spans="1:19" x14ac:dyDescent="0.4">
      <c r="A1257" s="12" t="s">
        <v>1559</v>
      </c>
      <c r="B1257"/>
      <c r="N1257"/>
      <c r="S1257"/>
    </row>
    <row r="1258" spans="1:19" x14ac:dyDescent="0.4">
      <c r="A1258" s="12" t="s">
        <v>1559</v>
      </c>
      <c r="B1258"/>
      <c r="N1258"/>
      <c r="S1258"/>
    </row>
    <row r="1259" spans="1:19" x14ac:dyDescent="0.4">
      <c r="A1259" s="12" t="s">
        <v>1559</v>
      </c>
      <c r="B1259"/>
      <c r="N1259"/>
      <c r="S1259"/>
    </row>
    <row r="1260" spans="1:19" x14ac:dyDescent="0.4">
      <c r="A1260" s="12" t="s">
        <v>1559</v>
      </c>
      <c r="B1260"/>
      <c r="N1260"/>
      <c r="S1260"/>
    </row>
    <row r="1261" spans="1:19" x14ac:dyDescent="0.4">
      <c r="A1261" s="12" t="s">
        <v>1559</v>
      </c>
      <c r="B1261"/>
      <c r="N1261"/>
      <c r="S1261"/>
    </row>
    <row r="1262" spans="1:19" x14ac:dyDescent="0.4">
      <c r="A1262" s="12" t="s">
        <v>1559</v>
      </c>
      <c r="B1262"/>
      <c r="N1262"/>
      <c r="S1262"/>
    </row>
    <row r="1263" spans="1:19" x14ac:dyDescent="0.4">
      <c r="A1263" s="12" t="s">
        <v>1559</v>
      </c>
      <c r="B1263"/>
      <c r="N1263"/>
      <c r="S1263"/>
    </row>
    <row r="1264" spans="1:19" x14ac:dyDescent="0.4">
      <c r="A1264" s="12" t="s">
        <v>1559</v>
      </c>
      <c r="B1264"/>
      <c r="N1264"/>
      <c r="S1264"/>
    </row>
    <row r="1265" spans="1:19" x14ac:dyDescent="0.4">
      <c r="A1265" s="12" t="s">
        <v>1559</v>
      </c>
      <c r="B1265"/>
      <c r="N1265"/>
      <c r="S1265"/>
    </row>
    <row r="1266" spans="1:19" x14ac:dyDescent="0.4">
      <c r="A1266" s="12" t="s">
        <v>1559</v>
      </c>
      <c r="S1266"/>
    </row>
    <row r="1267" spans="1:19" x14ac:dyDescent="0.4">
      <c r="A1267" s="12" t="s">
        <v>1559</v>
      </c>
      <c r="S1267"/>
    </row>
    <row r="1268" spans="1:19" x14ac:dyDescent="0.4">
      <c r="A1268" s="12" t="s">
        <v>1559</v>
      </c>
      <c r="S1268"/>
    </row>
    <row r="1269" spans="1:19" x14ac:dyDescent="0.4">
      <c r="A1269" s="12" t="s">
        <v>1559</v>
      </c>
      <c r="S1269"/>
    </row>
    <row r="1273" spans="1:19" x14ac:dyDescent="0.4">
      <c r="A1273" s="12" t="s">
        <v>1559</v>
      </c>
      <c r="S1273"/>
    </row>
    <row r="1274" spans="1:19" x14ac:dyDescent="0.4">
      <c r="A1274" s="12" t="s">
        <v>1559</v>
      </c>
      <c r="R1274" t="s">
        <v>11</v>
      </c>
      <c r="S1274"/>
    </row>
    <row r="1275" spans="1:19" x14ac:dyDescent="0.4">
      <c r="A1275" s="12" t="s">
        <v>1559</v>
      </c>
      <c r="S1275"/>
    </row>
    <row r="1276" spans="1:19" x14ac:dyDescent="0.4">
      <c r="A1276" s="12" t="s">
        <v>1559</v>
      </c>
      <c r="S1276"/>
    </row>
    <row r="1277" spans="1:19" x14ac:dyDescent="0.4">
      <c r="A1277" s="12" t="s">
        <v>1559</v>
      </c>
      <c r="S1277"/>
    </row>
    <row r="1278" spans="1:19" x14ac:dyDescent="0.4">
      <c r="A1278" s="12" t="s">
        <v>1559</v>
      </c>
      <c r="S1278"/>
    </row>
    <row r="1279" spans="1:19" x14ac:dyDescent="0.4">
      <c r="A1279" s="12" t="s">
        <v>1559</v>
      </c>
      <c r="S1279"/>
    </row>
    <row r="1280" spans="1:19" x14ac:dyDescent="0.4">
      <c r="A1280" s="12" t="s">
        <v>1559</v>
      </c>
      <c r="S1280"/>
    </row>
    <row r="1281" spans="1:19" x14ac:dyDescent="0.4">
      <c r="A1281" s="12" t="s">
        <v>1559</v>
      </c>
      <c r="S1281"/>
    </row>
    <row r="1282" spans="1:19" x14ac:dyDescent="0.4">
      <c r="A1282" s="12" t="s">
        <v>1559</v>
      </c>
      <c r="B1282"/>
      <c r="N1282"/>
      <c r="S1282"/>
    </row>
    <row r="1283" spans="1:19" x14ac:dyDescent="0.4">
      <c r="A1283" s="12" t="s">
        <v>1559</v>
      </c>
      <c r="B1283"/>
      <c r="N1283"/>
      <c r="S1283"/>
    </row>
    <row r="1284" spans="1:19" x14ac:dyDescent="0.4">
      <c r="A1284" s="12" t="s">
        <v>1559</v>
      </c>
      <c r="B1284"/>
      <c r="N1284"/>
      <c r="S1284"/>
    </row>
    <row r="1285" spans="1:19" x14ac:dyDescent="0.4">
      <c r="A1285" s="12" t="s">
        <v>1559</v>
      </c>
      <c r="B1285"/>
      <c r="N1285"/>
      <c r="S1285"/>
    </row>
    <row r="1286" spans="1:19" x14ac:dyDescent="0.4">
      <c r="A1286" s="12" t="s">
        <v>1559</v>
      </c>
      <c r="B1286"/>
      <c r="N1286"/>
      <c r="S1286"/>
    </row>
    <row r="1287" spans="1:19" x14ac:dyDescent="0.4">
      <c r="A1287" s="12" t="s">
        <v>1559</v>
      </c>
      <c r="B1287"/>
      <c r="N1287"/>
      <c r="S1287"/>
    </row>
    <row r="1288" spans="1:19" x14ac:dyDescent="0.4">
      <c r="A1288" s="12" t="s">
        <v>1559</v>
      </c>
      <c r="B1288"/>
      <c r="N1288"/>
      <c r="S1288"/>
    </row>
    <row r="1289" spans="1:19" x14ac:dyDescent="0.4">
      <c r="A1289" s="12" t="s">
        <v>1559</v>
      </c>
      <c r="B1289"/>
      <c r="N1289"/>
      <c r="S1289"/>
    </row>
    <row r="1290" spans="1:19" x14ac:dyDescent="0.4">
      <c r="A1290" s="12" t="s">
        <v>1559</v>
      </c>
      <c r="B1290"/>
      <c r="N1290"/>
      <c r="S1290"/>
    </row>
    <row r="1291" spans="1:19" x14ac:dyDescent="0.4">
      <c r="A1291" s="12" t="s">
        <v>1559</v>
      </c>
      <c r="B1291"/>
      <c r="N1291"/>
      <c r="S1291"/>
    </row>
    <row r="1292" spans="1:19" x14ac:dyDescent="0.4">
      <c r="A1292" s="12" t="s">
        <v>1559</v>
      </c>
      <c r="B1292"/>
      <c r="N1292"/>
      <c r="S1292"/>
    </row>
    <row r="1293" spans="1:19" x14ac:dyDescent="0.4">
      <c r="A1293" s="12" t="s">
        <v>1559</v>
      </c>
      <c r="B1293"/>
      <c r="N1293"/>
      <c r="S1293"/>
    </row>
    <row r="1294" spans="1:19" x14ac:dyDescent="0.4">
      <c r="A1294" s="12" t="s">
        <v>1559</v>
      </c>
      <c r="B1294"/>
      <c r="N1294"/>
      <c r="S1294"/>
    </row>
    <row r="1295" spans="1:19" x14ac:dyDescent="0.4">
      <c r="A1295" s="12" t="s">
        <v>1559</v>
      </c>
      <c r="B1295"/>
      <c r="N1295"/>
      <c r="S1295"/>
    </row>
    <row r="1296" spans="1:19" x14ac:dyDescent="0.4">
      <c r="A1296" s="12" t="s">
        <v>1559</v>
      </c>
      <c r="B1296"/>
      <c r="N1296"/>
      <c r="S1296"/>
    </row>
    <row r="1297" spans="1:19" x14ac:dyDescent="0.4">
      <c r="A1297" s="12" t="s">
        <v>1559</v>
      </c>
      <c r="B1297"/>
      <c r="N1297"/>
      <c r="S1297"/>
    </row>
    <row r="1298" spans="1:19" x14ac:dyDescent="0.4">
      <c r="A1298" s="12" t="s">
        <v>1559</v>
      </c>
      <c r="B1298"/>
      <c r="N1298"/>
      <c r="S1298"/>
    </row>
    <row r="1299" spans="1:19" x14ac:dyDescent="0.4">
      <c r="A1299" s="12" t="s">
        <v>1559</v>
      </c>
      <c r="B1299"/>
      <c r="N1299"/>
      <c r="S1299"/>
    </row>
    <row r="1300" spans="1:19" x14ac:dyDescent="0.4">
      <c r="A1300" s="12" t="s">
        <v>1559</v>
      </c>
      <c r="B1300"/>
      <c r="N1300"/>
      <c r="S1300"/>
    </row>
    <row r="1301" spans="1:19" x14ac:dyDescent="0.4">
      <c r="A1301" s="12" t="s">
        <v>1559</v>
      </c>
      <c r="B1301"/>
      <c r="N1301"/>
      <c r="S1301"/>
    </row>
    <row r="1302" spans="1:19" x14ac:dyDescent="0.4">
      <c r="A1302" s="12" t="s">
        <v>1559</v>
      </c>
      <c r="B1302"/>
      <c r="N1302"/>
      <c r="S1302"/>
    </row>
    <row r="1303" spans="1:19" x14ac:dyDescent="0.4">
      <c r="A1303" s="12" t="s">
        <v>1559</v>
      </c>
      <c r="B1303"/>
      <c r="N1303"/>
      <c r="S1303"/>
    </row>
    <row r="1307" spans="1:19" x14ac:dyDescent="0.4">
      <c r="A1307" s="12" t="s">
        <v>1559</v>
      </c>
      <c r="B1307"/>
      <c r="N1307"/>
      <c r="S1307"/>
    </row>
    <row r="1308" spans="1:19" x14ac:dyDescent="0.4">
      <c r="A1308" s="12" t="s">
        <v>1559</v>
      </c>
      <c r="B1308"/>
      <c r="N1308"/>
      <c r="S1308"/>
    </row>
    <row r="1309" spans="1:19" x14ac:dyDescent="0.4">
      <c r="A1309" s="12" t="s">
        <v>1559</v>
      </c>
      <c r="B1309"/>
      <c r="N1309"/>
      <c r="S1309"/>
    </row>
    <row r="1310" spans="1:19" x14ac:dyDescent="0.4">
      <c r="A1310" s="12" t="s">
        <v>1559</v>
      </c>
      <c r="B1310"/>
      <c r="N1310"/>
      <c r="S1310"/>
    </row>
    <row r="1311" spans="1:19" x14ac:dyDescent="0.4">
      <c r="A1311" s="12" t="s">
        <v>1559</v>
      </c>
      <c r="B1311"/>
      <c r="N1311"/>
      <c r="S1311"/>
    </row>
    <row r="1312" spans="1:19" x14ac:dyDescent="0.4">
      <c r="A1312" s="12" t="s">
        <v>1559</v>
      </c>
      <c r="B1312"/>
      <c r="N1312"/>
      <c r="S1312"/>
    </row>
    <row r="1313" spans="1:19" x14ac:dyDescent="0.4">
      <c r="A1313" s="12" t="s">
        <v>1559</v>
      </c>
      <c r="B1313"/>
      <c r="N1313"/>
      <c r="S1313"/>
    </row>
    <row r="1314" spans="1:19" x14ac:dyDescent="0.4">
      <c r="A1314" s="12" t="s">
        <v>1559</v>
      </c>
      <c r="R1314" t="s">
        <v>13</v>
      </c>
      <c r="S1314"/>
    </row>
    <row r="1315" spans="1:19" x14ac:dyDescent="0.4">
      <c r="A1315" s="12" t="s">
        <v>1559</v>
      </c>
      <c r="S1315"/>
    </row>
    <row r="1316" spans="1:19" x14ac:dyDescent="0.4">
      <c r="A1316" s="12" t="s">
        <v>1559</v>
      </c>
      <c r="S1316"/>
    </row>
    <row r="1317" spans="1:19" x14ac:dyDescent="0.4">
      <c r="A1317" s="12" t="s">
        <v>1559</v>
      </c>
      <c r="S1317"/>
    </row>
    <row r="1318" spans="1:19" x14ac:dyDescent="0.4">
      <c r="A1318" s="12" t="s">
        <v>1559</v>
      </c>
      <c r="S1318"/>
    </row>
    <row r="1319" spans="1:19" x14ac:dyDescent="0.4">
      <c r="A1319" s="12" t="s">
        <v>1559</v>
      </c>
      <c r="S1319"/>
    </row>
    <row r="1320" spans="1:19" x14ac:dyDescent="0.4">
      <c r="A1320" s="12" t="s">
        <v>1559</v>
      </c>
      <c r="S1320"/>
    </row>
    <row r="1321" spans="1:19" x14ac:dyDescent="0.4">
      <c r="A1321" s="12" t="s">
        <v>1559</v>
      </c>
      <c r="S1321"/>
    </row>
    <row r="1322" spans="1:19" x14ac:dyDescent="0.4">
      <c r="A1322" s="12" t="s">
        <v>1559</v>
      </c>
      <c r="S1322"/>
    </row>
    <row r="1323" spans="1:19" x14ac:dyDescent="0.4">
      <c r="A1323" s="12" t="s">
        <v>1559</v>
      </c>
      <c r="S1323"/>
    </row>
    <row r="1324" spans="1:19" x14ac:dyDescent="0.4">
      <c r="A1324" s="12" t="s">
        <v>1559</v>
      </c>
      <c r="S1324"/>
    </row>
    <row r="1325" spans="1:19" x14ac:dyDescent="0.4">
      <c r="A1325" s="12" t="s">
        <v>1559</v>
      </c>
      <c r="S1325"/>
    </row>
    <row r="1326" spans="1:19" x14ac:dyDescent="0.4">
      <c r="A1326" s="12" t="s">
        <v>1559</v>
      </c>
      <c r="S1326"/>
    </row>
    <row r="1327" spans="1:19" x14ac:dyDescent="0.4">
      <c r="A1327" s="12" t="s">
        <v>1559</v>
      </c>
      <c r="S1327"/>
    </row>
    <row r="1328" spans="1:19" x14ac:dyDescent="0.4">
      <c r="A1328" s="12" t="s">
        <v>1559</v>
      </c>
      <c r="S1328"/>
    </row>
    <row r="1329" spans="1:19" x14ac:dyDescent="0.4">
      <c r="A1329" s="12" t="s">
        <v>1559</v>
      </c>
      <c r="S1329"/>
    </row>
    <row r="1330" spans="1:19" x14ac:dyDescent="0.4">
      <c r="A1330" s="12" t="s">
        <v>1559</v>
      </c>
      <c r="B1330"/>
      <c r="N1330"/>
      <c r="S1330"/>
    </row>
    <row r="1331" spans="1:19" x14ac:dyDescent="0.4">
      <c r="A1331" s="12" t="s">
        <v>1559</v>
      </c>
      <c r="B1331"/>
      <c r="N1331"/>
      <c r="S1331"/>
    </row>
    <row r="1332" spans="1:19" x14ac:dyDescent="0.4">
      <c r="A1332" s="12" t="s">
        <v>1559</v>
      </c>
      <c r="B1332"/>
      <c r="N1332"/>
      <c r="S1332"/>
    </row>
    <row r="1333" spans="1:19" x14ac:dyDescent="0.4">
      <c r="A1333" s="12" t="s">
        <v>1559</v>
      </c>
      <c r="B1333"/>
      <c r="N1333"/>
      <c r="S1333"/>
    </row>
    <row r="1334" spans="1:19" x14ac:dyDescent="0.4">
      <c r="A1334" s="12" t="s">
        <v>1559</v>
      </c>
      <c r="B1334"/>
      <c r="N1334"/>
      <c r="S1334"/>
    </row>
    <row r="1335" spans="1:19" x14ac:dyDescent="0.4">
      <c r="A1335" s="12" t="s">
        <v>1559</v>
      </c>
      <c r="B1335"/>
      <c r="N1335"/>
      <c r="S1335"/>
    </row>
    <row r="1336" spans="1:19" x14ac:dyDescent="0.4">
      <c r="A1336" s="12" t="s">
        <v>1559</v>
      </c>
      <c r="B1336"/>
      <c r="N1336"/>
      <c r="S1336"/>
    </row>
    <row r="1337" spans="1:19" x14ac:dyDescent="0.4">
      <c r="A1337" s="12" t="s">
        <v>1559</v>
      </c>
      <c r="B1337"/>
      <c r="N1337"/>
      <c r="S1337"/>
    </row>
    <row r="1341" spans="1:19" x14ac:dyDescent="0.4">
      <c r="A1341" s="12" t="s">
        <v>1559</v>
      </c>
      <c r="B1341"/>
      <c r="N1341"/>
      <c r="S1341"/>
    </row>
    <row r="1342" spans="1:19" x14ac:dyDescent="0.4">
      <c r="A1342" s="12" t="s">
        <v>1559</v>
      </c>
      <c r="B1342"/>
      <c r="N1342"/>
      <c r="S1342"/>
    </row>
    <row r="1343" spans="1:19" x14ac:dyDescent="0.4">
      <c r="A1343" s="12" t="s">
        <v>1559</v>
      </c>
      <c r="B1343"/>
      <c r="N1343"/>
      <c r="S1343"/>
    </row>
    <row r="1344" spans="1:19" x14ac:dyDescent="0.4">
      <c r="A1344" s="12" t="s">
        <v>1559</v>
      </c>
      <c r="B1344"/>
      <c r="N1344"/>
      <c r="S1344"/>
    </row>
    <row r="1345" spans="1:19" x14ac:dyDescent="0.4">
      <c r="A1345" s="12" t="s">
        <v>1559</v>
      </c>
      <c r="B1345"/>
      <c r="N1345"/>
      <c r="S1345"/>
    </row>
    <row r="1346" spans="1:19" x14ac:dyDescent="0.4">
      <c r="A1346" s="12" t="s">
        <v>1559</v>
      </c>
      <c r="S1346"/>
    </row>
    <row r="1347" spans="1:19" x14ac:dyDescent="0.4">
      <c r="A1347" s="12" t="s">
        <v>1559</v>
      </c>
      <c r="S1347"/>
    </row>
    <row r="1348" spans="1:19" x14ac:dyDescent="0.4">
      <c r="A1348" s="12" t="s">
        <v>1559</v>
      </c>
      <c r="S1348"/>
    </row>
    <row r="1349" spans="1:19" x14ac:dyDescent="0.4">
      <c r="A1349" s="12" t="s">
        <v>1559</v>
      </c>
      <c r="S1349"/>
    </row>
    <row r="1350" spans="1:19" x14ac:dyDescent="0.4">
      <c r="A1350" s="12" t="s">
        <v>1559</v>
      </c>
      <c r="R1350" t="s">
        <v>16</v>
      </c>
      <c r="S1350"/>
    </row>
    <row r="1351" spans="1:19" x14ac:dyDescent="0.4">
      <c r="A1351" s="12" t="s">
        <v>1559</v>
      </c>
      <c r="S1351"/>
    </row>
    <row r="1352" spans="1:19" x14ac:dyDescent="0.4">
      <c r="A1352" s="12" t="s">
        <v>1559</v>
      </c>
      <c r="R1352" t="s">
        <v>17</v>
      </c>
      <c r="S1352"/>
    </row>
    <row r="1353" spans="1:19" x14ac:dyDescent="0.4">
      <c r="A1353" s="12" t="s">
        <v>1559</v>
      </c>
      <c r="S1353"/>
    </row>
    <row r="1354" spans="1:19" x14ac:dyDescent="0.4">
      <c r="A1354" s="12" t="s">
        <v>1559</v>
      </c>
      <c r="S1354"/>
    </row>
    <row r="1355" spans="1:19" x14ac:dyDescent="0.4">
      <c r="A1355" s="12" t="s">
        <v>1559</v>
      </c>
      <c r="S1355"/>
    </row>
    <row r="1356" spans="1:19" x14ac:dyDescent="0.4">
      <c r="A1356" s="12" t="s">
        <v>1559</v>
      </c>
      <c r="S1356"/>
    </row>
    <row r="1357" spans="1:19" x14ac:dyDescent="0.4">
      <c r="A1357" s="12" t="s">
        <v>1559</v>
      </c>
      <c r="S1357"/>
    </row>
    <row r="1358" spans="1:19" x14ac:dyDescent="0.4">
      <c r="A1358" s="12" t="s">
        <v>1559</v>
      </c>
      <c r="S1358"/>
    </row>
    <row r="1359" spans="1:19" x14ac:dyDescent="0.4">
      <c r="A1359" s="12" t="s">
        <v>1559</v>
      </c>
      <c r="S1359"/>
    </row>
    <row r="1360" spans="1:19" x14ac:dyDescent="0.4">
      <c r="A1360" s="12" t="s">
        <v>1559</v>
      </c>
      <c r="R1360" t="s">
        <v>14</v>
      </c>
      <c r="S1360"/>
    </row>
    <row r="1361" spans="1:19" x14ac:dyDescent="0.4">
      <c r="A1361" s="12" t="s">
        <v>1559</v>
      </c>
      <c r="S1361"/>
    </row>
    <row r="1362" spans="1:19" x14ac:dyDescent="0.4">
      <c r="A1362" s="12" t="s">
        <v>1559</v>
      </c>
      <c r="S1362"/>
    </row>
    <row r="1363" spans="1:19" x14ac:dyDescent="0.4">
      <c r="A1363" s="12" t="s">
        <v>1559</v>
      </c>
      <c r="S1363"/>
    </row>
    <row r="1364" spans="1:19" x14ac:dyDescent="0.4">
      <c r="A1364" s="12" t="s">
        <v>1559</v>
      </c>
      <c r="S1364"/>
    </row>
    <row r="1365" spans="1:19" x14ac:dyDescent="0.4">
      <c r="A1365" s="12" t="s">
        <v>1559</v>
      </c>
      <c r="S1365"/>
    </row>
    <row r="1366" spans="1:19" x14ac:dyDescent="0.4">
      <c r="A1366" s="12" t="s">
        <v>1559</v>
      </c>
      <c r="S1366"/>
    </row>
    <row r="1367" spans="1:19" x14ac:dyDescent="0.4">
      <c r="A1367" s="12" t="s">
        <v>1559</v>
      </c>
      <c r="S1367"/>
    </row>
    <row r="1368" spans="1:19" x14ac:dyDescent="0.4">
      <c r="A1368" s="12" t="s">
        <v>1559</v>
      </c>
      <c r="S1368"/>
    </row>
    <row r="1369" spans="1:19" x14ac:dyDescent="0.4">
      <c r="A1369" s="12" t="s">
        <v>1559</v>
      </c>
      <c r="S1369"/>
    </row>
    <row r="1370" spans="1:19" x14ac:dyDescent="0.4">
      <c r="A1370" s="12" t="s">
        <v>1559</v>
      </c>
      <c r="S1370"/>
    </row>
    <row r="1371" spans="1:19" x14ac:dyDescent="0.4">
      <c r="A1371" s="12" t="s">
        <v>1559</v>
      </c>
      <c r="S1371"/>
    </row>
    <row r="1375" spans="1:19" x14ac:dyDescent="0.4">
      <c r="A1375" s="12" t="s">
        <v>1559</v>
      </c>
      <c r="S1375"/>
    </row>
    <row r="1376" spans="1:19" x14ac:dyDescent="0.4">
      <c r="A1376" s="12" t="s">
        <v>1559</v>
      </c>
      <c r="R1376" t="s">
        <v>11</v>
      </c>
      <c r="S1376"/>
    </row>
    <row r="1377" spans="1:19" x14ac:dyDescent="0.4">
      <c r="A1377" s="12" t="s">
        <v>1559</v>
      </c>
      <c r="S1377"/>
    </row>
    <row r="1378" spans="1:19" x14ac:dyDescent="0.4">
      <c r="A1378" s="12" t="s">
        <v>1559</v>
      </c>
      <c r="B1378"/>
      <c r="N1378"/>
      <c r="S1378"/>
    </row>
    <row r="1379" spans="1:19" x14ac:dyDescent="0.4">
      <c r="A1379" s="12" t="s">
        <v>1559</v>
      </c>
      <c r="B1379"/>
      <c r="N1379"/>
      <c r="S1379"/>
    </row>
    <row r="1380" spans="1:19" x14ac:dyDescent="0.4">
      <c r="A1380" s="12" t="s">
        <v>1559</v>
      </c>
      <c r="B1380"/>
      <c r="N1380"/>
      <c r="S1380"/>
    </row>
    <row r="1381" spans="1:19" x14ac:dyDescent="0.4">
      <c r="A1381" s="12" t="s">
        <v>1559</v>
      </c>
      <c r="B1381"/>
      <c r="N1381"/>
      <c r="S1381"/>
    </row>
    <row r="1382" spans="1:19" x14ac:dyDescent="0.4">
      <c r="A1382" s="12" t="s">
        <v>1559</v>
      </c>
      <c r="B1382"/>
      <c r="N1382"/>
      <c r="S1382"/>
    </row>
    <row r="1383" spans="1:19" x14ac:dyDescent="0.4">
      <c r="A1383" s="12" t="s">
        <v>1559</v>
      </c>
      <c r="B1383"/>
      <c r="N1383"/>
      <c r="S1383"/>
    </row>
    <row r="1384" spans="1:19" x14ac:dyDescent="0.4">
      <c r="A1384" s="12" t="s">
        <v>1559</v>
      </c>
      <c r="B1384"/>
      <c r="N1384"/>
      <c r="S1384"/>
    </row>
    <row r="1385" spans="1:19" x14ac:dyDescent="0.4">
      <c r="A1385" s="12" t="s">
        <v>1559</v>
      </c>
      <c r="B1385"/>
      <c r="N1385"/>
      <c r="S1385"/>
    </row>
    <row r="1386" spans="1:19" x14ac:dyDescent="0.4">
      <c r="A1386" s="12" t="s">
        <v>1559</v>
      </c>
      <c r="B1386"/>
      <c r="N1386"/>
      <c r="S1386"/>
    </row>
    <row r="1387" spans="1:19" x14ac:dyDescent="0.4">
      <c r="A1387" s="12" t="s">
        <v>1559</v>
      </c>
      <c r="B1387"/>
      <c r="N1387"/>
      <c r="S1387"/>
    </row>
    <row r="1388" spans="1:19" x14ac:dyDescent="0.4">
      <c r="A1388" s="12" t="s">
        <v>1559</v>
      </c>
      <c r="B1388"/>
      <c r="N1388"/>
      <c r="S1388"/>
    </row>
    <row r="1389" spans="1:19" x14ac:dyDescent="0.4">
      <c r="A1389" s="12" t="s">
        <v>1559</v>
      </c>
      <c r="B1389"/>
      <c r="N1389"/>
      <c r="S1389"/>
    </row>
    <row r="1390" spans="1:19" x14ac:dyDescent="0.4">
      <c r="A1390" s="12" t="s">
        <v>1559</v>
      </c>
      <c r="B1390"/>
      <c r="N1390"/>
      <c r="S1390"/>
    </row>
    <row r="1391" spans="1:19" x14ac:dyDescent="0.4">
      <c r="A1391" s="12" t="s">
        <v>1559</v>
      </c>
      <c r="B1391"/>
      <c r="N1391"/>
      <c r="S1391"/>
    </row>
    <row r="1392" spans="1:19" x14ac:dyDescent="0.4">
      <c r="A1392" s="12" t="s">
        <v>1559</v>
      </c>
      <c r="B1392"/>
      <c r="N1392"/>
      <c r="S1392"/>
    </row>
    <row r="1393" spans="1:19" x14ac:dyDescent="0.4">
      <c r="A1393" s="12" t="s">
        <v>1559</v>
      </c>
      <c r="B1393"/>
      <c r="N1393"/>
      <c r="S1393"/>
    </row>
    <row r="1394" spans="1:19" x14ac:dyDescent="0.4">
      <c r="A1394" s="12" t="s">
        <v>1559</v>
      </c>
      <c r="B1394"/>
      <c r="N1394"/>
      <c r="S1394"/>
    </row>
    <row r="1395" spans="1:19" x14ac:dyDescent="0.4">
      <c r="A1395" s="12" t="s">
        <v>1559</v>
      </c>
      <c r="B1395"/>
      <c r="N1395"/>
      <c r="S1395"/>
    </row>
    <row r="1396" spans="1:19" x14ac:dyDescent="0.4">
      <c r="A1396" s="12" t="s">
        <v>1559</v>
      </c>
      <c r="B1396"/>
      <c r="N1396"/>
      <c r="S1396"/>
    </row>
    <row r="1397" spans="1:19" x14ac:dyDescent="0.4">
      <c r="A1397" s="12" t="s">
        <v>1559</v>
      </c>
      <c r="B1397"/>
      <c r="N1397"/>
      <c r="S1397"/>
    </row>
    <row r="1398" spans="1:19" x14ac:dyDescent="0.4">
      <c r="A1398" s="12" t="s">
        <v>1559</v>
      </c>
      <c r="B1398"/>
      <c r="N1398"/>
      <c r="S1398"/>
    </row>
    <row r="1399" spans="1:19" x14ac:dyDescent="0.4">
      <c r="A1399" s="12" t="s">
        <v>1559</v>
      </c>
      <c r="B1399"/>
      <c r="N1399"/>
      <c r="S1399"/>
    </row>
    <row r="1400" spans="1:19" x14ac:dyDescent="0.4">
      <c r="A1400" s="12" t="s">
        <v>1559</v>
      </c>
      <c r="B1400"/>
      <c r="N1400"/>
      <c r="S1400"/>
    </row>
    <row r="1401" spans="1:19" x14ac:dyDescent="0.4">
      <c r="A1401" s="12" t="s">
        <v>1559</v>
      </c>
      <c r="B1401"/>
      <c r="N1401"/>
      <c r="S1401"/>
    </row>
    <row r="1402" spans="1:19" x14ac:dyDescent="0.4">
      <c r="A1402" s="12" t="s">
        <v>1559</v>
      </c>
      <c r="B1402"/>
      <c r="N1402"/>
      <c r="S1402"/>
    </row>
    <row r="1403" spans="1:19" x14ac:dyDescent="0.4">
      <c r="A1403" s="12" t="s">
        <v>1559</v>
      </c>
      <c r="B1403"/>
      <c r="N1403"/>
      <c r="S1403"/>
    </row>
    <row r="1404" spans="1:19" x14ac:dyDescent="0.4">
      <c r="A1404" s="12" t="s">
        <v>1559</v>
      </c>
      <c r="B1404"/>
      <c r="N1404"/>
      <c r="S1404"/>
    </row>
    <row r="1405" spans="1:19" x14ac:dyDescent="0.4">
      <c r="A1405" s="12" t="s">
        <v>1559</v>
      </c>
      <c r="B1405"/>
      <c r="N1405"/>
      <c r="S1405"/>
    </row>
    <row r="1409" spans="1:19" x14ac:dyDescent="0.4">
      <c r="A1409" s="12" t="s">
        <v>1559</v>
      </c>
      <c r="B1409"/>
      <c r="N1409"/>
      <c r="S1409"/>
    </row>
    <row r="1410" spans="1:19" x14ac:dyDescent="0.4">
      <c r="A1410" s="12" t="s">
        <v>1559</v>
      </c>
      <c r="B1410"/>
      <c r="N1410"/>
      <c r="S1410"/>
    </row>
    <row r="1411" spans="1:19" x14ac:dyDescent="0.4">
      <c r="A1411" s="12" t="s">
        <v>1559</v>
      </c>
      <c r="B1411"/>
      <c r="N1411"/>
      <c r="S1411"/>
    </row>
    <row r="1412" spans="1:19" x14ac:dyDescent="0.4">
      <c r="A1412" s="12" t="s">
        <v>1559</v>
      </c>
      <c r="B1412"/>
      <c r="N1412"/>
      <c r="S1412"/>
    </row>
    <row r="1413" spans="1:19" x14ac:dyDescent="0.4">
      <c r="A1413" s="12" t="s">
        <v>1559</v>
      </c>
      <c r="B1413"/>
      <c r="N1413"/>
      <c r="S1413"/>
    </row>
    <row r="1414" spans="1:19" x14ac:dyDescent="0.4">
      <c r="A1414" s="12" t="s">
        <v>1559</v>
      </c>
      <c r="B1414"/>
      <c r="N1414"/>
      <c r="S1414"/>
    </row>
    <row r="1415" spans="1:19" x14ac:dyDescent="0.4">
      <c r="A1415" s="12" t="s">
        <v>1559</v>
      </c>
      <c r="B1415"/>
      <c r="N1415"/>
      <c r="S1415"/>
    </row>
    <row r="1416" spans="1:19" x14ac:dyDescent="0.4">
      <c r="A1416" s="12" t="s">
        <v>1559</v>
      </c>
      <c r="B1416"/>
      <c r="N1416"/>
      <c r="S1416"/>
    </row>
    <row r="1417" spans="1:19" x14ac:dyDescent="0.4">
      <c r="A1417" s="12" t="s">
        <v>1559</v>
      </c>
      <c r="B1417"/>
      <c r="N1417"/>
      <c r="S1417"/>
    </row>
    <row r="1418" spans="1:19" x14ac:dyDescent="0.4">
      <c r="A1418" s="12" t="s">
        <v>1559</v>
      </c>
      <c r="B1418"/>
      <c r="N1418"/>
      <c r="S1418"/>
    </row>
    <row r="1419" spans="1:19" x14ac:dyDescent="0.4">
      <c r="A1419" s="12" t="s">
        <v>1559</v>
      </c>
      <c r="B1419"/>
      <c r="N1419"/>
      <c r="S1419"/>
    </row>
    <row r="1420" spans="1:19" x14ac:dyDescent="0.4">
      <c r="A1420" s="12" t="s">
        <v>1559</v>
      </c>
      <c r="B1420"/>
      <c r="N1420"/>
      <c r="S1420"/>
    </row>
    <row r="1421" spans="1:19" x14ac:dyDescent="0.4">
      <c r="A1421" s="12" t="s">
        <v>1559</v>
      </c>
      <c r="B1421"/>
      <c r="N1421"/>
      <c r="S1421"/>
    </row>
    <row r="1422" spans="1:19" x14ac:dyDescent="0.4">
      <c r="A1422" s="12" t="s">
        <v>1559</v>
      </c>
      <c r="B1422"/>
      <c r="N1422"/>
      <c r="S1422"/>
    </row>
    <row r="1423" spans="1:19" x14ac:dyDescent="0.4">
      <c r="A1423" s="12" t="s">
        <v>1559</v>
      </c>
      <c r="B1423"/>
      <c r="N1423"/>
      <c r="S1423"/>
    </row>
    <row r="1424" spans="1:19" x14ac:dyDescent="0.4">
      <c r="A1424" s="12" t="s">
        <v>1559</v>
      </c>
      <c r="B1424"/>
      <c r="N1424"/>
      <c r="S1424"/>
    </row>
    <row r="1425" spans="1:19" x14ac:dyDescent="0.4">
      <c r="A1425" s="12" t="s">
        <v>1559</v>
      </c>
      <c r="B1425"/>
      <c r="N1425"/>
      <c r="S1425"/>
    </row>
    <row r="1426" spans="1:19" x14ac:dyDescent="0.4">
      <c r="A1426" s="12" t="s">
        <v>1559</v>
      </c>
      <c r="S1426"/>
    </row>
    <row r="1427" spans="1:19" x14ac:dyDescent="0.4">
      <c r="A1427" s="12" t="s">
        <v>1559</v>
      </c>
      <c r="S1427"/>
    </row>
    <row r="1428" spans="1:19" x14ac:dyDescent="0.4">
      <c r="A1428" s="12" t="s">
        <v>1559</v>
      </c>
      <c r="S1428"/>
    </row>
    <row r="1429" spans="1:19" x14ac:dyDescent="0.4">
      <c r="A1429" s="12" t="s">
        <v>1559</v>
      </c>
      <c r="S1429"/>
    </row>
    <row r="1430" spans="1:19" x14ac:dyDescent="0.4">
      <c r="A1430" s="12" t="s">
        <v>1559</v>
      </c>
      <c r="S1430"/>
    </row>
    <row r="1431" spans="1:19" x14ac:dyDescent="0.4">
      <c r="A1431" s="12" t="s">
        <v>1559</v>
      </c>
      <c r="S1431"/>
    </row>
    <row r="1432" spans="1:19" x14ac:dyDescent="0.4">
      <c r="A1432" s="12" t="s">
        <v>1559</v>
      </c>
      <c r="S1432"/>
    </row>
    <row r="1433" spans="1:19" x14ac:dyDescent="0.4">
      <c r="A1433" s="12" t="s">
        <v>1559</v>
      </c>
      <c r="S1433"/>
    </row>
    <row r="1434" spans="1:19" ht="87.75" x14ac:dyDescent="0.4">
      <c r="A1434" s="12" t="s">
        <v>1559</v>
      </c>
      <c r="R1434" s="5" t="s">
        <v>52</v>
      </c>
      <c r="S1434"/>
    </row>
    <row r="1435" spans="1:19" x14ac:dyDescent="0.4">
      <c r="A1435" s="12" t="s">
        <v>1559</v>
      </c>
      <c r="S1435"/>
    </row>
    <row r="1436" spans="1:19" x14ac:dyDescent="0.4">
      <c r="A1436" s="12" t="s">
        <v>1559</v>
      </c>
      <c r="S1436"/>
    </row>
    <row r="1439" spans="1:19" x14ac:dyDescent="0.4">
      <c r="A1439" s="12" t="s">
        <v>1559</v>
      </c>
      <c r="S1439"/>
    </row>
    <row r="1440" spans="1:19" x14ac:dyDescent="0.4">
      <c r="A1440" s="12" t="s">
        <v>1559</v>
      </c>
      <c r="S1440"/>
    </row>
    <row r="1441" spans="1:19" x14ac:dyDescent="0.4">
      <c r="A1441" s="12" t="s">
        <v>1559</v>
      </c>
      <c r="S1441"/>
    </row>
    <row r="1442" spans="1:19" x14ac:dyDescent="0.4">
      <c r="A1442" s="12" t="s">
        <v>1559</v>
      </c>
      <c r="S1442"/>
    </row>
    <row r="1443" spans="1:19" x14ac:dyDescent="0.4">
      <c r="A1443" s="12" t="s">
        <v>1559</v>
      </c>
      <c r="S1443"/>
    </row>
    <row r="1444" spans="1:19" x14ac:dyDescent="0.4">
      <c r="A1444" s="12" t="s">
        <v>1559</v>
      </c>
      <c r="S1444"/>
    </row>
    <row r="1445" spans="1:19" x14ac:dyDescent="0.4">
      <c r="A1445" s="12" t="s">
        <v>1559</v>
      </c>
      <c r="S1445"/>
    </row>
    <row r="1446" spans="1:19" x14ac:dyDescent="0.4">
      <c r="A1446" s="12" t="s">
        <v>1559</v>
      </c>
      <c r="S1446"/>
    </row>
    <row r="1447" spans="1:19" x14ac:dyDescent="0.4">
      <c r="A1447" s="12" t="s">
        <v>1559</v>
      </c>
      <c r="S1447"/>
    </row>
    <row r="1448" spans="1:19" x14ac:dyDescent="0.4">
      <c r="A1448" s="12" t="s">
        <v>1559</v>
      </c>
      <c r="S1448"/>
    </row>
    <row r="1449" spans="1:19" x14ac:dyDescent="0.4">
      <c r="A1449" s="12" t="s">
        <v>1559</v>
      </c>
      <c r="S1449"/>
    </row>
    <row r="1450" spans="1:19" x14ac:dyDescent="0.4">
      <c r="A1450" s="12" t="s">
        <v>1559</v>
      </c>
      <c r="S1450"/>
    </row>
    <row r="1451" spans="1:19" x14ac:dyDescent="0.4">
      <c r="A1451" s="12" t="s">
        <v>1559</v>
      </c>
      <c r="S1451"/>
    </row>
    <row r="1452" spans="1:19" x14ac:dyDescent="0.4">
      <c r="A1452" s="12" t="s">
        <v>1559</v>
      </c>
      <c r="S1452"/>
    </row>
    <row r="1453" spans="1:19" x14ac:dyDescent="0.4">
      <c r="A1453" s="12" t="s">
        <v>1559</v>
      </c>
      <c r="S1453"/>
    </row>
    <row r="1454" spans="1:19" x14ac:dyDescent="0.4">
      <c r="A1454" s="12" t="s">
        <v>1559</v>
      </c>
      <c r="S1454"/>
    </row>
    <row r="1455" spans="1:19" x14ac:dyDescent="0.4">
      <c r="A1455" s="12" t="s">
        <v>1559</v>
      </c>
      <c r="R1455" t="s">
        <v>53</v>
      </c>
      <c r="S1455"/>
    </row>
    <row r="1456" spans="1:19" x14ac:dyDescent="0.4">
      <c r="A1456" s="12" t="s">
        <v>1559</v>
      </c>
      <c r="S1456"/>
    </row>
    <row r="1457" spans="1:19" x14ac:dyDescent="0.4">
      <c r="A1457" s="12" t="s">
        <v>1559</v>
      </c>
      <c r="S1457"/>
    </row>
    <row r="1458" spans="1:19" x14ac:dyDescent="0.4">
      <c r="A1458" s="12" t="s">
        <v>1559</v>
      </c>
      <c r="B1458"/>
      <c r="N1458"/>
      <c r="S1458"/>
    </row>
    <row r="1459" spans="1:19" x14ac:dyDescent="0.4">
      <c r="A1459" s="12" t="s">
        <v>1559</v>
      </c>
      <c r="B1459"/>
      <c r="N1459"/>
      <c r="S1459"/>
    </row>
    <row r="1460" spans="1:19" x14ac:dyDescent="0.4">
      <c r="A1460" s="12" t="s">
        <v>1559</v>
      </c>
      <c r="B1460"/>
      <c r="N1460"/>
      <c r="S1460"/>
    </row>
    <row r="1461" spans="1:19" x14ac:dyDescent="0.4">
      <c r="A1461" s="12" t="s">
        <v>1559</v>
      </c>
      <c r="B1461"/>
      <c r="N1461"/>
      <c r="S1461"/>
    </row>
    <row r="1462" spans="1:19" x14ac:dyDescent="0.4">
      <c r="A1462" s="12" t="s">
        <v>1559</v>
      </c>
      <c r="B1462"/>
      <c r="N1462"/>
      <c r="S1462"/>
    </row>
    <row r="1463" spans="1:19" x14ac:dyDescent="0.4">
      <c r="A1463" s="12" t="s">
        <v>1559</v>
      </c>
      <c r="B1463"/>
      <c r="N1463"/>
      <c r="S1463"/>
    </row>
    <row r="1464" spans="1:19" x14ac:dyDescent="0.4">
      <c r="A1464" s="12" t="s">
        <v>1559</v>
      </c>
      <c r="B1464"/>
      <c r="N1464"/>
      <c r="S1464"/>
    </row>
    <row r="1465" spans="1:19" x14ac:dyDescent="0.4">
      <c r="A1465" s="12" t="s">
        <v>1559</v>
      </c>
      <c r="B1465"/>
      <c r="N1465"/>
      <c r="S1465"/>
    </row>
    <row r="1466" spans="1:19" x14ac:dyDescent="0.4">
      <c r="A1466" s="12" t="s">
        <v>1559</v>
      </c>
      <c r="B1466"/>
      <c r="N1466"/>
      <c r="S1466"/>
    </row>
    <row r="1467" spans="1:19" x14ac:dyDescent="0.4">
      <c r="A1467" s="12" t="s">
        <v>1559</v>
      </c>
      <c r="B1467"/>
      <c r="N1467"/>
      <c r="S1467"/>
    </row>
    <row r="1468" spans="1:19" x14ac:dyDescent="0.4">
      <c r="A1468" s="12" t="s">
        <v>1559</v>
      </c>
      <c r="B1468"/>
      <c r="N1468"/>
      <c r="S1468"/>
    </row>
    <row r="1469" spans="1:19" x14ac:dyDescent="0.4">
      <c r="A1469" s="12" t="s">
        <v>1559</v>
      </c>
      <c r="B1469"/>
      <c r="N1469"/>
      <c r="S1469"/>
    </row>
    <row r="1473" spans="1:19" x14ac:dyDescent="0.4">
      <c r="A1473" s="12" t="s">
        <v>1559</v>
      </c>
      <c r="B1473"/>
      <c r="N1473"/>
      <c r="S1473"/>
    </row>
    <row r="1474" spans="1:19" x14ac:dyDescent="0.4">
      <c r="A1474" s="12" t="s">
        <v>1559</v>
      </c>
      <c r="B1474"/>
      <c r="N1474"/>
      <c r="S1474"/>
    </row>
    <row r="1475" spans="1:19" x14ac:dyDescent="0.4">
      <c r="A1475" s="12" t="s">
        <v>1559</v>
      </c>
      <c r="B1475"/>
      <c r="N1475"/>
      <c r="S1475"/>
    </row>
    <row r="1476" spans="1:19" x14ac:dyDescent="0.4">
      <c r="A1476" s="12" t="s">
        <v>1559</v>
      </c>
      <c r="B1476"/>
      <c r="N1476"/>
      <c r="S1476"/>
    </row>
    <row r="1477" spans="1:19" x14ac:dyDescent="0.4">
      <c r="A1477" s="12" t="s">
        <v>1559</v>
      </c>
      <c r="B1477"/>
      <c r="N1477"/>
      <c r="S1477"/>
    </row>
    <row r="1478" spans="1:19" x14ac:dyDescent="0.4">
      <c r="A1478" s="12" t="s">
        <v>1559</v>
      </c>
      <c r="B1478"/>
      <c r="N1478"/>
      <c r="S1478"/>
    </row>
    <row r="1479" spans="1:19" x14ac:dyDescent="0.4">
      <c r="A1479" s="12" t="s">
        <v>1559</v>
      </c>
      <c r="B1479"/>
      <c r="N1479"/>
      <c r="S1479"/>
    </row>
    <row r="1480" spans="1:19" x14ac:dyDescent="0.4">
      <c r="A1480" s="12" t="s">
        <v>1559</v>
      </c>
      <c r="B1480"/>
      <c r="N1480"/>
      <c r="S1480"/>
    </row>
    <row r="1481" spans="1:19" x14ac:dyDescent="0.4">
      <c r="A1481" s="12" t="s">
        <v>1559</v>
      </c>
      <c r="B1481"/>
      <c r="N1481"/>
      <c r="S1481"/>
    </row>
    <row r="1482" spans="1:19" x14ac:dyDescent="0.4">
      <c r="A1482" s="12" t="s">
        <v>1559</v>
      </c>
      <c r="B1482"/>
      <c r="N1482"/>
      <c r="S1482"/>
    </row>
    <row r="1483" spans="1:19" x14ac:dyDescent="0.4">
      <c r="A1483" s="12" t="s">
        <v>1559</v>
      </c>
      <c r="B1483"/>
      <c r="N1483"/>
      <c r="S1483"/>
    </row>
    <row r="1484" spans="1:19" x14ac:dyDescent="0.4">
      <c r="A1484" s="12" t="s">
        <v>1559</v>
      </c>
      <c r="B1484"/>
      <c r="N1484"/>
      <c r="S1484"/>
    </row>
    <row r="1485" spans="1:19" x14ac:dyDescent="0.4">
      <c r="A1485" s="12" t="s">
        <v>1559</v>
      </c>
      <c r="B1485"/>
      <c r="N1485"/>
      <c r="S1485"/>
    </row>
    <row r="1486" spans="1:19" x14ac:dyDescent="0.4">
      <c r="A1486" s="12" t="s">
        <v>1559</v>
      </c>
      <c r="B1486"/>
      <c r="N1486"/>
      <c r="S1486"/>
    </row>
    <row r="1487" spans="1:19" x14ac:dyDescent="0.4">
      <c r="A1487" s="12" t="s">
        <v>1559</v>
      </c>
      <c r="B1487"/>
      <c r="N1487"/>
      <c r="S1487"/>
    </row>
    <row r="1488" spans="1:19" x14ac:dyDescent="0.4">
      <c r="A1488" s="12" t="s">
        <v>1559</v>
      </c>
      <c r="B1488"/>
      <c r="N1488"/>
      <c r="S1488"/>
    </row>
    <row r="1489" spans="1:19" x14ac:dyDescent="0.4">
      <c r="A1489" s="12" t="s">
        <v>1559</v>
      </c>
      <c r="B1489"/>
      <c r="N1489"/>
      <c r="S1489"/>
    </row>
    <row r="1490" spans="1:19" x14ac:dyDescent="0.4">
      <c r="A1490" s="12" t="s">
        <v>1559</v>
      </c>
      <c r="S1490"/>
    </row>
    <row r="1491" spans="1:19" x14ac:dyDescent="0.4">
      <c r="A1491" s="12" t="s">
        <v>1559</v>
      </c>
      <c r="S1491"/>
    </row>
    <row r="1492" spans="1:19" x14ac:dyDescent="0.4">
      <c r="A1492" s="12" t="s">
        <v>1559</v>
      </c>
      <c r="S1492"/>
    </row>
    <row r="1493" spans="1:19" x14ac:dyDescent="0.4">
      <c r="A1493" s="12" t="s">
        <v>1559</v>
      </c>
      <c r="R1493" t="s">
        <v>54</v>
      </c>
      <c r="S1493"/>
    </row>
    <row r="1494" spans="1:19" x14ac:dyDescent="0.4">
      <c r="A1494" s="12" t="s">
        <v>1559</v>
      </c>
      <c r="S1494"/>
    </row>
    <row r="1495" spans="1:19" x14ac:dyDescent="0.4">
      <c r="A1495" s="12" t="s">
        <v>1559</v>
      </c>
      <c r="S1495"/>
    </row>
    <row r="1496" spans="1:19" x14ac:dyDescent="0.4">
      <c r="A1496" s="12" t="s">
        <v>1559</v>
      </c>
      <c r="S1496"/>
    </row>
    <row r="1497" spans="1:19" x14ac:dyDescent="0.4">
      <c r="A1497" s="12" t="s">
        <v>1559</v>
      </c>
      <c r="S1497"/>
    </row>
    <row r="1498" spans="1:19" x14ac:dyDescent="0.4">
      <c r="A1498" s="12" t="s">
        <v>1559</v>
      </c>
      <c r="S1498"/>
    </row>
    <row r="1499" spans="1:19" x14ac:dyDescent="0.4">
      <c r="A1499" s="12" t="s">
        <v>1559</v>
      </c>
      <c r="S1499"/>
    </row>
    <row r="1500" spans="1:19" x14ac:dyDescent="0.4">
      <c r="A1500" s="12" t="s">
        <v>1559</v>
      </c>
      <c r="S1500"/>
    </row>
    <row r="1501" spans="1:19" x14ac:dyDescent="0.4">
      <c r="A1501" s="12" t="s">
        <v>1559</v>
      </c>
      <c r="S1501"/>
    </row>
    <row r="1502" spans="1:19" x14ac:dyDescent="0.4">
      <c r="A1502" s="12" t="s">
        <v>1559</v>
      </c>
      <c r="S1502"/>
    </row>
    <row r="1503" spans="1:19" x14ac:dyDescent="0.4">
      <c r="A1503" s="12" t="s">
        <v>1559</v>
      </c>
      <c r="S1503"/>
    </row>
    <row r="1507" spans="1:19" x14ac:dyDescent="0.4">
      <c r="A1507" s="12" t="s">
        <v>1559</v>
      </c>
      <c r="S1507"/>
    </row>
    <row r="1508" spans="1:19" x14ac:dyDescent="0.4">
      <c r="A1508" s="12" t="s">
        <v>1559</v>
      </c>
      <c r="R1508" t="s">
        <v>55</v>
      </c>
      <c r="S1508"/>
    </row>
    <row r="1509" spans="1:19" x14ac:dyDescent="0.4">
      <c r="A1509" s="12" t="s">
        <v>1559</v>
      </c>
      <c r="S1509"/>
    </row>
    <row r="1510" spans="1:19" x14ac:dyDescent="0.4">
      <c r="A1510" s="12" t="s">
        <v>1559</v>
      </c>
      <c r="S1510"/>
    </row>
    <row r="1511" spans="1:19" x14ac:dyDescent="0.4">
      <c r="A1511" s="12" t="s">
        <v>1559</v>
      </c>
      <c r="S1511"/>
    </row>
    <row r="1512" spans="1:19" x14ac:dyDescent="0.4">
      <c r="A1512" s="12" t="s">
        <v>1559</v>
      </c>
      <c r="S1512"/>
    </row>
    <row r="1513" spans="1:19" x14ac:dyDescent="0.4">
      <c r="A1513" s="12" t="s">
        <v>1559</v>
      </c>
      <c r="S1513"/>
    </row>
    <row r="1514" spans="1:19" x14ac:dyDescent="0.4">
      <c r="A1514" s="12" t="s">
        <v>1559</v>
      </c>
      <c r="S1514"/>
    </row>
    <row r="1515" spans="1:19" x14ac:dyDescent="0.4">
      <c r="A1515" s="12" t="s">
        <v>1559</v>
      </c>
      <c r="S1515"/>
    </row>
    <row r="1516" spans="1:19" x14ac:dyDescent="0.4">
      <c r="A1516" s="12" t="s">
        <v>1559</v>
      </c>
      <c r="S1516"/>
    </row>
    <row r="1517" spans="1:19" x14ac:dyDescent="0.4">
      <c r="A1517" s="12" t="s">
        <v>1559</v>
      </c>
      <c r="S1517"/>
    </row>
    <row r="1518" spans="1:19" x14ac:dyDescent="0.4">
      <c r="A1518" s="12" t="s">
        <v>1559</v>
      </c>
      <c r="S1518"/>
    </row>
    <row r="1519" spans="1:19" x14ac:dyDescent="0.4">
      <c r="A1519" s="12" t="s">
        <v>1559</v>
      </c>
      <c r="S1519"/>
    </row>
    <row r="1520" spans="1:19" x14ac:dyDescent="0.4">
      <c r="A1520" s="12" t="s">
        <v>1559</v>
      </c>
      <c r="S1520"/>
    </row>
    <row r="1521" spans="1:19" x14ac:dyDescent="0.4">
      <c r="A1521" s="12" t="s">
        <v>1559</v>
      </c>
      <c r="S1521"/>
    </row>
    <row r="1522" spans="1:19" x14ac:dyDescent="0.4">
      <c r="A1522" s="12" t="s">
        <v>1559</v>
      </c>
      <c r="B1522"/>
      <c r="N1522"/>
      <c r="S1522"/>
    </row>
    <row r="1523" spans="1:19" x14ac:dyDescent="0.4">
      <c r="A1523" s="12" t="s">
        <v>1559</v>
      </c>
      <c r="B1523"/>
      <c r="N1523"/>
      <c r="S1523"/>
    </row>
    <row r="1524" spans="1:19" x14ac:dyDescent="0.4">
      <c r="A1524" s="12" t="s">
        <v>1559</v>
      </c>
      <c r="B1524"/>
      <c r="N1524"/>
      <c r="S1524"/>
    </row>
    <row r="1525" spans="1:19" x14ac:dyDescent="0.4">
      <c r="A1525" s="12" t="s">
        <v>1559</v>
      </c>
      <c r="B1525"/>
      <c r="N1525"/>
      <c r="S1525"/>
    </row>
    <row r="1526" spans="1:19" x14ac:dyDescent="0.4">
      <c r="A1526" s="12" t="s">
        <v>1559</v>
      </c>
      <c r="B1526"/>
      <c r="N1526"/>
      <c r="S1526"/>
    </row>
    <row r="1527" spans="1:19" x14ac:dyDescent="0.4">
      <c r="A1527" s="12" t="s">
        <v>1559</v>
      </c>
      <c r="B1527"/>
      <c r="N1527"/>
      <c r="S1527"/>
    </row>
    <row r="1528" spans="1:19" x14ac:dyDescent="0.4">
      <c r="A1528" s="12" t="s">
        <v>1559</v>
      </c>
      <c r="B1528"/>
      <c r="N1528"/>
      <c r="S1528"/>
    </row>
    <row r="1529" spans="1:19" x14ac:dyDescent="0.4">
      <c r="A1529" s="12" t="s">
        <v>1559</v>
      </c>
      <c r="B1529"/>
      <c r="N1529"/>
      <c r="S1529"/>
    </row>
    <row r="1530" spans="1:19" x14ac:dyDescent="0.4">
      <c r="A1530" s="12" t="s">
        <v>1559</v>
      </c>
      <c r="B1530"/>
      <c r="N1530"/>
      <c r="S1530"/>
    </row>
    <row r="1531" spans="1:19" x14ac:dyDescent="0.4">
      <c r="A1531" s="12" t="s">
        <v>1559</v>
      </c>
      <c r="B1531"/>
      <c r="N1531"/>
      <c r="S1531"/>
    </row>
    <row r="1532" spans="1:19" x14ac:dyDescent="0.4">
      <c r="A1532" s="12" t="s">
        <v>1559</v>
      </c>
      <c r="B1532"/>
      <c r="N1532"/>
      <c r="S1532"/>
    </row>
    <row r="1533" spans="1:19" x14ac:dyDescent="0.4">
      <c r="A1533" s="12" t="s">
        <v>1559</v>
      </c>
      <c r="B1533"/>
      <c r="N1533"/>
      <c r="S1533"/>
    </row>
    <row r="1534" spans="1:19" x14ac:dyDescent="0.4">
      <c r="A1534" s="12" t="s">
        <v>1559</v>
      </c>
      <c r="B1534"/>
      <c r="N1534"/>
      <c r="S1534"/>
    </row>
    <row r="1535" spans="1:19" x14ac:dyDescent="0.4">
      <c r="A1535" s="12" t="s">
        <v>1559</v>
      </c>
      <c r="B1535"/>
      <c r="N1535"/>
      <c r="S1535"/>
    </row>
    <row r="1536" spans="1:19" x14ac:dyDescent="0.4">
      <c r="A1536" s="12" t="s">
        <v>1559</v>
      </c>
      <c r="B1536"/>
      <c r="N1536"/>
      <c r="S1536"/>
    </row>
    <row r="1537" spans="1:19" x14ac:dyDescent="0.4">
      <c r="A1537" s="12" t="s">
        <v>1559</v>
      </c>
      <c r="B1537"/>
      <c r="N1537"/>
      <c r="S1537"/>
    </row>
    <row r="1541" spans="1:19" x14ac:dyDescent="0.4">
      <c r="A1541" s="12" t="s">
        <v>1559</v>
      </c>
      <c r="B1541"/>
      <c r="N1541"/>
      <c r="S1541"/>
    </row>
    <row r="1542" spans="1:19" x14ac:dyDescent="0.4">
      <c r="A1542" s="12" t="s">
        <v>1559</v>
      </c>
      <c r="B1542"/>
      <c r="N1542"/>
      <c r="S1542"/>
    </row>
    <row r="1543" spans="1:19" x14ac:dyDescent="0.4">
      <c r="A1543" s="12" t="s">
        <v>1559</v>
      </c>
      <c r="B1543"/>
      <c r="N1543"/>
      <c r="S1543"/>
    </row>
    <row r="1544" spans="1:19" x14ac:dyDescent="0.4">
      <c r="A1544" s="12" t="s">
        <v>1559</v>
      </c>
      <c r="B1544"/>
      <c r="N1544"/>
      <c r="S1544"/>
    </row>
    <row r="1545" spans="1:19" x14ac:dyDescent="0.4">
      <c r="A1545" s="12" t="s">
        <v>1559</v>
      </c>
      <c r="B1545"/>
      <c r="N1545"/>
      <c r="S1545"/>
    </row>
    <row r="1546" spans="1:19" x14ac:dyDescent="0.4">
      <c r="A1546" s="12" t="s">
        <v>1559</v>
      </c>
      <c r="B1546"/>
      <c r="N1546"/>
      <c r="S1546"/>
    </row>
    <row r="1547" spans="1:19" x14ac:dyDescent="0.4">
      <c r="A1547" s="12" t="s">
        <v>1559</v>
      </c>
      <c r="B1547"/>
      <c r="N1547"/>
      <c r="S1547"/>
    </row>
    <row r="1548" spans="1:19" x14ac:dyDescent="0.4">
      <c r="A1548" s="12" t="s">
        <v>1559</v>
      </c>
      <c r="B1548"/>
      <c r="N1548"/>
      <c r="S1548"/>
    </row>
    <row r="1549" spans="1:19" x14ac:dyDescent="0.4">
      <c r="A1549" s="12" t="s">
        <v>1559</v>
      </c>
      <c r="B1549"/>
      <c r="N1549"/>
      <c r="S1549"/>
    </row>
    <row r="1550" spans="1:19" x14ac:dyDescent="0.4">
      <c r="A1550" s="12" t="s">
        <v>1559</v>
      </c>
      <c r="B1550"/>
      <c r="N1550"/>
      <c r="S1550"/>
    </row>
    <row r="1551" spans="1:19" x14ac:dyDescent="0.4">
      <c r="A1551" s="12" t="s">
        <v>1559</v>
      </c>
      <c r="B1551"/>
      <c r="N1551"/>
      <c r="S1551"/>
    </row>
    <row r="1552" spans="1:19" x14ac:dyDescent="0.4">
      <c r="A1552" s="12" t="s">
        <v>1559</v>
      </c>
      <c r="B1552"/>
      <c r="N1552"/>
      <c r="S1552"/>
    </row>
    <row r="1553" spans="1:19" x14ac:dyDescent="0.4">
      <c r="A1553" s="12" t="s">
        <v>1559</v>
      </c>
      <c r="B1553"/>
      <c r="N1553"/>
      <c r="S1553"/>
    </row>
    <row r="1554" spans="1:19" x14ac:dyDescent="0.4">
      <c r="A1554" s="12" t="s">
        <v>1559</v>
      </c>
      <c r="R1554" t="s">
        <v>56</v>
      </c>
      <c r="S1554"/>
    </row>
    <row r="1555" spans="1:19" x14ac:dyDescent="0.4">
      <c r="A1555" s="12" t="s">
        <v>1559</v>
      </c>
      <c r="S1555"/>
    </row>
    <row r="1556" spans="1:19" x14ac:dyDescent="0.4">
      <c r="A1556" s="12" t="s">
        <v>1559</v>
      </c>
      <c r="S1556"/>
    </row>
    <row r="1557" spans="1:19" x14ac:dyDescent="0.4">
      <c r="A1557" s="12" t="s">
        <v>1559</v>
      </c>
      <c r="S1557"/>
    </row>
    <row r="1558" spans="1:19" x14ac:dyDescent="0.4">
      <c r="A1558" s="12" t="s">
        <v>1559</v>
      </c>
      <c r="S1558"/>
    </row>
    <row r="1559" spans="1:19" x14ac:dyDescent="0.4">
      <c r="A1559" s="12" t="s">
        <v>1559</v>
      </c>
      <c r="S1559"/>
    </row>
    <row r="1560" spans="1:19" x14ac:dyDescent="0.4">
      <c r="A1560" s="12" t="s">
        <v>1559</v>
      </c>
      <c r="S1560"/>
    </row>
    <row r="1561" spans="1:19" x14ac:dyDescent="0.4">
      <c r="A1561" s="12" t="s">
        <v>1559</v>
      </c>
      <c r="S1561"/>
    </row>
    <row r="1562" spans="1:19" x14ac:dyDescent="0.4">
      <c r="A1562" s="12" t="s">
        <v>1559</v>
      </c>
      <c r="S1562"/>
    </row>
    <row r="1563" spans="1:19" x14ac:dyDescent="0.4">
      <c r="A1563" s="12" t="s">
        <v>1559</v>
      </c>
      <c r="S1563"/>
    </row>
    <row r="1564" spans="1:19" x14ac:dyDescent="0.4">
      <c r="A1564" s="12" t="s">
        <v>1559</v>
      </c>
      <c r="S1564"/>
    </row>
    <row r="1565" spans="1:19" x14ac:dyDescent="0.4">
      <c r="A1565" s="12" t="s">
        <v>1559</v>
      </c>
      <c r="S1565"/>
    </row>
    <row r="1566" spans="1:19" x14ac:dyDescent="0.4">
      <c r="A1566" s="12" t="s">
        <v>1559</v>
      </c>
      <c r="S1566"/>
    </row>
    <row r="1567" spans="1:19" x14ac:dyDescent="0.4">
      <c r="A1567" s="12" t="s">
        <v>1559</v>
      </c>
      <c r="S1567"/>
    </row>
    <row r="1568" spans="1:19" x14ac:dyDescent="0.4">
      <c r="A1568" s="12" t="s">
        <v>1559</v>
      </c>
      <c r="S1568"/>
    </row>
    <row r="1569" spans="1:19" x14ac:dyDescent="0.4">
      <c r="A1569" s="12" t="s">
        <v>1559</v>
      </c>
      <c r="S1569"/>
    </row>
    <row r="1570" spans="1:19" x14ac:dyDescent="0.4">
      <c r="A1570" s="12" t="s">
        <v>1559</v>
      </c>
      <c r="S1570"/>
    </row>
    <row r="1571" spans="1:19" x14ac:dyDescent="0.4">
      <c r="A1571" s="12" t="s">
        <v>1559</v>
      </c>
      <c r="S1571"/>
    </row>
    <row r="1575" spans="1:19" x14ac:dyDescent="0.4">
      <c r="A1575" s="12" t="s">
        <v>1559</v>
      </c>
      <c r="S1575"/>
    </row>
    <row r="1576" spans="1:19" x14ac:dyDescent="0.4">
      <c r="A1576" s="12" t="s">
        <v>1559</v>
      </c>
      <c r="S1576"/>
    </row>
    <row r="1577" spans="1:19" x14ac:dyDescent="0.4">
      <c r="A1577" s="12" t="s">
        <v>1559</v>
      </c>
      <c r="S1577"/>
    </row>
    <row r="1578" spans="1:19" x14ac:dyDescent="0.4">
      <c r="A1578" s="12" t="s">
        <v>1559</v>
      </c>
      <c r="S1578"/>
    </row>
    <row r="1579" spans="1:19" x14ac:dyDescent="0.4">
      <c r="A1579" s="12" t="s">
        <v>1559</v>
      </c>
      <c r="S1579"/>
    </row>
    <row r="1580" spans="1:19" x14ac:dyDescent="0.4">
      <c r="A1580" s="12" t="s">
        <v>1559</v>
      </c>
      <c r="S1580"/>
    </row>
    <row r="1581" spans="1:19" x14ac:dyDescent="0.4">
      <c r="A1581" s="12" t="s">
        <v>1559</v>
      </c>
      <c r="R1581" t="s">
        <v>57</v>
      </c>
      <c r="S1581"/>
    </row>
    <row r="1582" spans="1:19" x14ac:dyDescent="0.4">
      <c r="A1582" s="12" t="s">
        <v>1559</v>
      </c>
      <c r="S1582"/>
    </row>
    <row r="1583" spans="1:19" x14ac:dyDescent="0.4">
      <c r="A1583" s="12" t="s">
        <v>1559</v>
      </c>
      <c r="S1583"/>
    </row>
    <row r="1584" spans="1:19" x14ac:dyDescent="0.4">
      <c r="A1584" s="12" t="s">
        <v>1559</v>
      </c>
      <c r="S1584"/>
    </row>
    <row r="1585" spans="1:20" x14ac:dyDescent="0.4">
      <c r="A1585" s="12" t="s">
        <v>1559</v>
      </c>
      <c r="S1585"/>
    </row>
    <row r="1586" spans="1:20" x14ac:dyDescent="0.4">
      <c r="A1586" s="12" t="s">
        <v>1559</v>
      </c>
    </row>
    <row r="1587" spans="1:20" x14ac:dyDescent="0.4">
      <c r="A1587" s="12" t="s">
        <v>1559</v>
      </c>
    </row>
    <row r="1588" spans="1:20" x14ac:dyDescent="0.4">
      <c r="A1588" s="12" t="s">
        <v>1559</v>
      </c>
    </row>
    <row r="1589" spans="1:20" x14ac:dyDescent="0.4">
      <c r="A1589" s="12" t="s">
        <v>1559</v>
      </c>
      <c r="T1589" s="6" t="s">
        <v>1059</v>
      </c>
    </row>
    <row r="1590" spans="1:20" x14ac:dyDescent="0.4">
      <c r="A1590" s="12" t="s">
        <v>1559</v>
      </c>
    </row>
    <row r="1591" spans="1:20" x14ac:dyDescent="0.4">
      <c r="A1591" s="12" t="s">
        <v>1559</v>
      </c>
    </row>
    <row r="1592" spans="1:20" x14ac:dyDescent="0.4">
      <c r="A1592" s="12" t="s">
        <v>1559</v>
      </c>
    </row>
    <row r="1593" spans="1:20" x14ac:dyDescent="0.4">
      <c r="A1593" s="12" t="s">
        <v>1559</v>
      </c>
    </row>
    <row r="1594" spans="1:20" x14ac:dyDescent="0.4">
      <c r="A1594" s="12" t="s">
        <v>1559</v>
      </c>
    </row>
    <row r="1595" spans="1:20" x14ac:dyDescent="0.4">
      <c r="A1595" s="12" t="s">
        <v>1559</v>
      </c>
    </row>
    <row r="1596" spans="1:20" x14ac:dyDescent="0.4">
      <c r="A1596" s="12" t="s">
        <v>1559</v>
      </c>
    </row>
    <row r="1597" spans="1:20" x14ac:dyDescent="0.4">
      <c r="A1597" s="12" t="s">
        <v>1559</v>
      </c>
    </row>
    <row r="1598" spans="1:20" x14ac:dyDescent="0.4">
      <c r="A1598" s="12" t="s">
        <v>1559</v>
      </c>
    </row>
    <row r="1599" spans="1:20" x14ac:dyDescent="0.4">
      <c r="A1599" s="12" t="s">
        <v>1559</v>
      </c>
    </row>
    <row r="1600" spans="1:20" x14ac:dyDescent="0.4">
      <c r="A1600" s="12" t="s">
        <v>1559</v>
      </c>
    </row>
    <row r="1601" spans="1:19" x14ac:dyDescent="0.4">
      <c r="A1601" s="12" t="s">
        <v>1559</v>
      </c>
    </row>
    <row r="1602" spans="1:19" x14ac:dyDescent="0.4">
      <c r="A1602" s="12" t="s">
        <v>1559</v>
      </c>
      <c r="B1602"/>
      <c r="N1602"/>
      <c r="S1602"/>
    </row>
    <row r="1603" spans="1:19" x14ac:dyDescent="0.4">
      <c r="A1603" s="12" t="s">
        <v>1559</v>
      </c>
      <c r="B1603"/>
      <c r="N1603"/>
      <c r="S1603"/>
    </row>
    <row r="1604" spans="1:19" x14ac:dyDescent="0.4">
      <c r="A1604" s="12" t="s">
        <v>1559</v>
      </c>
      <c r="B1604"/>
      <c r="N1604"/>
      <c r="S1604"/>
    </row>
    <row r="1605" spans="1:19" x14ac:dyDescent="0.4">
      <c r="A1605" s="12" t="s">
        <v>1559</v>
      </c>
      <c r="B1605"/>
      <c r="N1605"/>
      <c r="S1605"/>
    </row>
    <row r="1609" spans="1:19" x14ac:dyDescent="0.4">
      <c r="A1609" s="12" t="s">
        <v>1559</v>
      </c>
      <c r="B1609"/>
      <c r="N1609"/>
      <c r="S1609"/>
    </row>
    <row r="1610" spans="1:19" x14ac:dyDescent="0.4">
      <c r="A1610" s="12" t="s">
        <v>1559</v>
      </c>
      <c r="B1610"/>
      <c r="N1610"/>
      <c r="S1610"/>
    </row>
    <row r="1611" spans="1:19" x14ac:dyDescent="0.4">
      <c r="A1611" s="12" t="s">
        <v>1559</v>
      </c>
      <c r="B1611"/>
      <c r="N1611"/>
      <c r="S1611"/>
    </row>
    <row r="1612" spans="1:19" x14ac:dyDescent="0.4">
      <c r="A1612" s="12" t="s">
        <v>1559</v>
      </c>
      <c r="B1612"/>
      <c r="N1612"/>
      <c r="S1612"/>
    </row>
    <row r="1613" spans="1:19" x14ac:dyDescent="0.4">
      <c r="A1613" s="12" t="s">
        <v>1559</v>
      </c>
      <c r="B1613"/>
      <c r="N1613"/>
      <c r="S1613"/>
    </row>
    <row r="1614" spans="1:19" x14ac:dyDescent="0.4">
      <c r="A1614" s="12" t="s">
        <v>1559</v>
      </c>
      <c r="B1614"/>
      <c r="N1614"/>
      <c r="S1614"/>
    </row>
    <row r="1615" spans="1:19" x14ac:dyDescent="0.4">
      <c r="A1615" s="12" t="s">
        <v>1559</v>
      </c>
      <c r="B1615"/>
      <c r="N1615"/>
      <c r="S1615"/>
    </row>
    <row r="1616" spans="1:19" x14ac:dyDescent="0.4">
      <c r="A1616" s="12" t="s">
        <v>1559</v>
      </c>
      <c r="B1616"/>
      <c r="N1616"/>
      <c r="S1616"/>
    </row>
    <row r="1617" spans="1:19" x14ac:dyDescent="0.4">
      <c r="A1617" s="12" t="s">
        <v>1559</v>
      </c>
      <c r="B1617"/>
      <c r="N1617"/>
      <c r="S1617"/>
    </row>
    <row r="1618" spans="1:19" x14ac:dyDescent="0.4">
      <c r="A1618" s="12" t="s">
        <v>1559</v>
      </c>
      <c r="S1618"/>
    </row>
    <row r="1619" spans="1:19" x14ac:dyDescent="0.4">
      <c r="A1619" s="12" t="s">
        <v>1559</v>
      </c>
      <c r="S1619"/>
    </row>
    <row r="1620" spans="1:19" x14ac:dyDescent="0.4">
      <c r="A1620" s="12" t="s">
        <v>1559</v>
      </c>
      <c r="S1620"/>
    </row>
    <row r="1621" spans="1:19" x14ac:dyDescent="0.4">
      <c r="A1621" s="12" t="s">
        <v>1559</v>
      </c>
      <c r="S1621"/>
    </row>
    <row r="1622" spans="1:19" x14ac:dyDescent="0.4">
      <c r="A1622" s="12" t="s">
        <v>1559</v>
      </c>
      <c r="S1622"/>
    </row>
    <row r="1623" spans="1:19" x14ac:dyDescent="0.4">
      <c r="A1623" s="12" t="s">
        <v>1559</v>
      </c>
      <c r="S1623"/>
    </row>
    <row r="1624" spans="1:19" x14ac:dyDescent="0.4">
      <c r="A1624" s="12" t="s">
        <v>1559</v>
      </c>
      <c r="S1624"/>
    </row>
    <row r="1625" spans="1:19" x14ac:dyDescent="0.4">
      <c r="A1625" s="12" t="s">
        <v>1559</v>
      </c>
      <c r="S1625"/>
    </row>
    <row r="1626" spans="1:19" x14ac:dyDescent="0.4">
      <c r="A1626" s="12" t="s">
        <v>1559</v>
      </c>
      <c r="S1626"/>
    </row>
    <row r="1627" spans="1:19" x14ac:dyDescent="0.4">
      <c r="A1627" s="12" t="s">
        <v>1559</v>
      </c>
      <c r="S1627"/>
    </row>
    <row r="1628" spans="1:19" x14ac:dyDescent="0.4">
      <c r="A1628" s="12" t="s">
        <v>1559</v>
      </c>
      <c r="S1628"/>
    </row>
    <row r="1629" spans="1:19" x14ac:dyDescent="0.4">
      <c r="A1629" s="12" t="s">
        <v>1559</v>
      </c>
      <c r="S1629"/>
    </row>
    <row r="1630" spans="1:19" x14ac:dyDescent="0.4">
      <c r="A1630" s="12" t="s">
        <v>1559</v>
      </c>
      <c r="S1630"/>
    </row>
    <row r="1631" spans="1:19" x14ac:dyDescent="0.4">
      <c r="A1631" s="12" t="s">
        <v>1559</v>
      </c>
      <c r="S1631"/>
    </row>
    <row r="1632" spans="1:19" x14ac:dyDescent="0.4">
      <c r="A1632" s="12" t="s">
        <v>1559</v>
      </c>
      <c r="R1632" t="s">
        <v>58</v>
      </c>
      <c r="S1632"/>
    </row>
    <row r="1633" spans="1:19" x14ac:dyDescent="0.4">
      <c r="A1633" s="12" t="s">
        <v>1559</v>
      </c>
      <c r="S1633"/>
    </row>
    <row r="1634" spans="1:19" x14ac:dyDescent="0.4">
      <c r="A1634" s="12" t="s">
        <v>1559</v>
      </c>
      <c r="B1634"/>
      <c r="N1634"/>
      <c r="S1634"/>
    </row>
    <row r="1635" spans="1:19" x14ac:dyDescent="0.4">
      <c r="A1635" s="12" t="s">
        <v>1559</v>
      </c>
      <c r="B1635"/>
      <c r="N1635"/>
      <c r="S1635"/>
    </row>
    <row r="1636" spans="1:19" x14ac:dyDescent="0.4">
      <c r="A1636" s="12" t="s">
        <v>1559</v>
      </c>
      <c r="B1636"/>
      <c r="N1636"/>
      <c r="S1636"/>
    </row>
    <row r="1637" spans="1:19" x14ac:dyDescent="0.4">
      <c r="A1637" s="12" t="s">
        <v>1559</v>
      </c>
      <c r="B1637"/>
      <c r="N1637"/>
      <c r="S1637"/>
    </row>
    <row r="1638" spans="1:19" x14ac:dyDescent="0.4">
      <c r="A1638" s="12" t="s">
        <v>1559</v>
      </c>
      <c r="B1638"/>
      <c r="N1638"/>
      <c r="S1638"/>
    </row>
    <row r="1639" spans="1:19" x14ac:dyDescent="0.4">
      <c r="A1639" s="12" t="s">
        <v>1559</v>
      </c>
      <c r="B1639"/>
      <c r="N1639"/>
      <c r="S1639"/>
    </row>
    <row r="1643" spans="1:19" x14ac:dyDescent="0.4">
      <c r="A1643" s="12" t="s">
        <v>1559</v>
      </c>
      <c r="B1643"/>
      <c r="N1643"/>
      <c r="S1643"/>
    </row>
    <row r="1644" spans="1:19" x14ac:dyDescent="0.4">
      <c r="A1644" s="12" t="s">
        <v>1559</v>
      </c>
      <c r="B1644"/>
      <c r="N1644"/>
      <c r="S1644"/>
    </row>
    <row r="1645" spans="1:19" x14ac:dyDescent="0.4">
      <c r="A1645" s="12" t="s">
        <v>1559</v>
      </c>
      <c r="B1645"/>
      <c r="N1645"/>
      <c r="S1645"/>
    </row>
    <row r="1646" spans="1:19" x14ac:dyDescent="0.4">
      <c r="A1646" s="12" t="s">
        <v>1559</v>
      </c>
      <c r="B1646"/>
      <c r="N1646"/>
      <c r="S1646"/>
    </row>
    <row r="1647" spans="1:19" x14ac:dyDescent="0.4">
      <c r="A1647" s="12" t="s">
        <v>1559</v>
      </c>
      <c r="B1647"/>
      <c r="N1647"/>
      <c r="S1647"/>
    </row>
    <row r="1648" spans="1:19" x14ac:dyDescent="0.4">
      <c r="A1648" s="12" t="s">
        <v>1559</v>
      </c>
      <c r="B1648"/>
      <c r="N1648"/>
      <c r="S1648"/>
    </row>
    <row r="1649" spans="1:20" x14ac:dyDescent="0.4">
      <c r="A1649" s="12" t="s">
        <v>1559</v>
      </c>
      <c r="B1649"/>
      <c r="N1649"/>
      <c r="S1649"/>
    </row>
    <row r="1650" spans="1:20" x14ac:dyDescent="0.4">
      <c r="A1650" s="12" t="s">
        <v>1559</v>
      </c>
    </row>
    <row r="1651" spans="1:20" x14ac:dyDescent="0.4">
      <c r="A1651" s="12" t="s">
        <v>1559</v>
      </c>
    </row>
    <row r="1652" spans="1:20" x14ac:dyDescent="0.4">
      <c r="A1652" s="12" t="s">
        <v>1559</v>
      </c>
    </row>
    <row r="1653" spans="1:20" x14ac:dyDescent="0.4">
      <c r="A1653" s="12" t="s">
        <v>1559</v>
      </c>
      <c r="R1653" t="s">
        <v>59</v>
      </c>
    </row>
    <row r="1654" spans="1:20" x14ac:dyDescent="0.4">
      <c r="A1654" s="12" t="s">
        <v>1559</v>
      </c>
      <c r="R1654" t="s">
        <v>4676</v>
      </c>
      <c r="T1654" s="6" t="s">
        <v>1059</v>
      </c>
    </row>
    <row r="1655" spans="1:20" x14ac:dyDescent="0.4">
      <c r="A1655" s="12" t="s">
        <v>1559</v>
      </c>
    </row>
    <row r="1656" spans="1:20" x14ac:dyDescent="0.4">
      <c r="A1656" s="12" t="s">
        <v>1559</v>
      </c>
    </row>
    <row r="1657" spans="1:20" x14ac:dyDescent="0.4">
      <c r="A1657" s="12" t="s">
        <v>1559</v>
      </c>
    </row>
    <row r="1658" spans="1:20" x14ac:dyDescent="0.4">
      <c r="A1658" s="12" t="s">
        <v>1559</v>
      </c>
    </row>
    <row r="1659" spans="1:20" x14ac:dyDescent="0.4">
      <c r="A1659" s="12" t="s">
        <v>1559</v>
      </c>
    </row>
    <row r="1660" spans="1:20" x14ac:dyDescent="0.4">
      <c r="A1660" s="12" t="s">
        <v>1559</v>
      </c>
    </row>
    <row r="1661" spans="1:20" x14ac:dyDescent="0.4">
      <c r="A1661" s="12" t="s">
        <v>1559</v>
      </c>
    </row>
    <row r="1662" spans="1:20" x14ac:dyDescent="0.4">
      <c r="A1662" s="12" t="s">
        <v>1559</v>
      </c>
    </row>
    <row r="1663" spans="1:20" x14ac:dyDescent="0.4">
      <c r="A1663" s="12" t="s">
        <v>1559</v>
      </c>
    </row>
    <row r="1664" spans="1:20" x14ac:dyDescent="0.4">
      <c r="A1664" s="12" t="s">
        <v>1559</v>
      </c>
    </row>
    <row r="1665" spans="1:19" x14ac:dyDescent="0.4">
      <c r="A1665" s="12" t="s">
        <v>1559</v>
      </c>
    </row>
    <row r="1666" spans="1:19" x14ac:dyDescent="0.4">
      <c r="A1666" s="12" t="s">
        <v>1559</v>
      </c>
      <c r="B1666"/>
      <c r="N1666"/>
      <c r="S1666"/>
    </row>
    <row r="1667" spans="1:19" x14ac:dyDescent="0.4">
      <c r="A1667" s="12" t="s">
        <v>1559</v>
      </c>
      <c r="B1667"/>
      <c r="N1667"/>
      <c r="S1667"/>
    </row>
    <row r="1668" spans="1:19" x14ac:dyDescent="0.4">
      <c r="A1668" s="12" t="s">
        <v>1559</v>
      </c>
      <c r="B1668"/>
      <c r="N1668"/>
      <c r="S1668"/>
    </row>
    <row r="1669" spans="1:19" x14ac:dyDescent="0.4">
      <c r="A1669" s="12" t="s">
        <v>1559</v>
      </c>
      <c r="B1669"/>
      <c r="N1669"/>
      <c r="S1669"/>
    </row>
    <row r="1670" spans="1:19" x14ac:dyDescent="0.4">
      <c r="A1670" s="12" t="s">
        <v>1559</v>
      </c>
      <c r="B1670"/>
      <c r="N1670"/>
      <c r="S1670"/>
    </row>
    <row r="1671" spans="1:19" x14ac:dyDescent="0.4">
      <c r="A1671" s="12" t="s">
        <v>1559</v>
      </c>
      <c r="B1671"/>
      <c r="N1671"/>
      <c r="S1671"/>
    </row>
    <row r="1672" spans="1:19" x14ac:dyDescent="0.4">
      <c r="A1672" s="12" t="s">
        <v>1559</v>
      </c>
      <c r="B1672"/>
      <c r="N1672"/>
      <c r="S1672"/>
    </row>
    <row r="1673" spans="1:19" x14ac:dyDescent="0.4">
      <c r="A1673" s="12" t="s">
        <v>1559</v>
      </c>
      <c r="B1673"/>
      <c r="N1673"/>
      <c r="S1673"/>
    </row>
    <row r="1677" spans="1:19" x14ac:dyDescent="0.4">
      <c r="A1677" s="12" t="s">
        <v>1559</v>
      </c>
      <c r="B1677"/>
      <c r="N1677"/>
      <c r="S1677"/>
    </row>
    <row r="1678" spans="1:19" x14ac:dyDescent="0.4">
      <c r="A1678" s="12" t="s">
        <v>1559</v>
      </c>
      <c r="B1678"/>
      <c r="N1678"/>
      <c r="S1678"/>
    </row>
    <row r="1679" spans="1:19" x14ac:dyDescent="0.4">
      <c r="A1679" s="12" t="s">
        <v>1559</v>
      </c>
      <c r="B1679"/>
      <c r="N1679"/>
      <c r="S1679"/>
    </row>
    <row r="1680" spans="1:19" x14ac:dyDescent="0.4">
      <c r="A1680" s="12" t="s">
        <v>1559</v>
      </c>
      <c r="B1680"/>
      <c r="N1680"/>
      <c r="S1680"/>
    </row>
    <row r="1681" spans="1:19" x14ac:dyDescent="0.4">
      <c r="A1681" s="12" t="s">
        <v>1559</v>
      </c>
      <c r="B1681"/>
      <c r="N1681"/>
      <c r="S1681"/>
    </row>
    <row r="1682" spans="1:19" x14ac:dyDescent="0.4">
      <c r="A1682" s="12" t="s">
        <v>1559</v>
      </c>
      <c r="S1682"/>
    </row>
    <row r="1683" spans="1:19" x14ac:dyDescent="0.4">
      <c r="A1683" s="12" t="s">
        <v>1559</v>
      </c>
      <c r="S1683"/>
    </row>
    <row r="1684" spans="1:19" x14ac:dyDescent="0.4">
      <c r="A1684" s="12" t="s">
        <v>1559</v>
      </c>
      <c r="R1684" t="s">
        <v>60</v>
      </c>
      <c r="S1684"/>
    </row>
    <row r="1685" spans="1:19" x14ac:dyDescent="0.4">
      <c r="A1685" s="12" t="s">
        <v>1559</v>
      </c>
      <c r="S1685"/>
    </row>
    <row r="1686" spans="1:19" x14ac:dyDescent="0.4">
      <c r="A1686" s="12" t="s">
        <v>1559</v>
      </c>
      <c r="S1686"/>
    </row>
    <row r="1687" spans="1:19" x14ac:dyDescent="0.4">
      <c r="A1687" s="12" t="s">
        <v>1559</v>
      </c>
      <c r="S1687"/>
    </row>
    <row r="1688" spans="1:19" x14ac:dyDescent="0.4">
      <c r="A1688" s="12" t="s">
        <v>1559</v>
      </c>
      <c r="S1688"/>
    </row>
    <row r="1689" spans="1:19" x14ac:dyDescent="0.4">
      <c r="A1689" s="12" t="s">
        <v>1559</v>
      </c>
      <c r="S1689"/>
    </row>
    <row r="1690" spans="1:19" x14ac:dyDescent="0.4">
      <c r="A1690" s="12" t="s">
        <v>1559</v>
      </c>
      <c r="S1690"/>
    </row>
    <row r="1691" spans="1:19" x14ac:dyDescent="0.4">
      <c r="A1691" s="12" t="s">
        <v>1559</v>
      </c>
      <c r="S1691"/>
    </row>
    <row r="1692" spans="1:19" x14ac:dyDescent="0.4">
      <c r="A1692" s="12" t="s">
        <v>1559</v>
      </c>
      <c r="S1692"/>
    </row>
    <row r="1693" spans="1:19" x14ac:dyDescent="0.4">
      <c r="A1693" s="12" t="s">
        <v>1559</v>
      </c>
      <c r="S1693"/>
    </row>
    <row r="1694" spans="1:19" x14ac:dyDescent="0.4">
      <c r="A1694" s="12" t="s">
        <v>1559</v>
      </c>
      <c r="S1694"/>
    </row>
    <row r="1695" spans="1:19" x14ac:dyDescent="0.4">
      <c r="A1695" s="12" t="s">
        <v>1559</v>
      </c>
      <c r="S1695"/>
    </row>
    <row r="1696" spans="1:19" x14ac:dyDescent="0.4">
      <c r="A1696" s="12" t="s">
        <v>1559</v>
      </c>
      <c r="S1696"/>
    </row>
    <row r="1697" spans="1:19" x14ac:dyDescent="0.4">
      <c r="A1697" s="12" t="s">
        <v>1559</v>
      </c>
      <c r="S1697"/>
    </row>
    <row r="1698" spans="1:19" x14ac:dyDescent="0.4">
      <c r="A1698" s="12" t="s">
        <v>1559</v>
      </c>
      <c r="B1698"/>
      <c r="N1698"/>
      <c r="S1698"/>
    </row>
    <row r="1699" spans="1:19" x14ac:dyDescent="0.4">
      <c r="A1699" s="12" t="s">
        <v>1559</v>
      </c>
      <c r="B1699"/>
      <c r="N1699"/>
      <c r="S1699"/>
    </row>
    <row r="1700" spans="1:19" x14ac:dyDescent="0.4">
      <c r="A1700" s="12" t="s">
        <v>1559</v>
      </c>
      <c r="B1700"/>
      <c r="N1700"/>
      <c r="S1700"/>
    </row>
    <row r="1701" spans="1:19" x14ac:dyDescent="0.4">
      <c r="A1701" s="12" t="s">
        <v>1559</v>
      </c>
      <c r="B1701"/>
      <c r="N1701"/>
      <c r="S1701"/>
    </row>
    <row r="1702" spans="1:19" x14ac:dyDescent="0.4">
      <c r="A1702" s="12" t="s">
        <v>1559</v>
      </c>
      <c r="B1702"/>
      <c r="N1702"/>
      <c r="S1702"/>
    </row>
    <row r="1703" spans="1:19" x14ac:dyDescent="0.4">
      <c r="A1703" s="12" t="s">
        <v>1559</v>
      </c>
      <c r="B1703"/>
      <c r="N1703"/>
      <c r="S1703"/>
    </row>
    <row r="1704" spans="1:19" x14ac:dyDescent="0.4">
      <c r="A1704" s="12" t="s">
        <v>1559</v>
      </c>
      <c r="B1704"/>
      <c r="N1704"/>
      <c r="S1704"/>
    </row>
    <row r="1705" spans="1:19" x14ac:dyDescent="0.4">
      <c r="A1705" s="12" t="s">
        <v>1559</v>
      </c>
      <c r="B1705"/>
      <c r="N1705"/>
      <c r="S1705"/>
    </row>
    <row r="1706" spans="1:19" x14ac:dyDescent="0.4">
      <c r="A1706" s="12" t="s">
        <v>1559</v>
      </c>
      <c r="B1706"/>
      <c r="N1706"/>
      <c r="S1706"/>
    </row>
    <row r="1707" spans="1:19" x14ac:dyDescent="0.4">
      <c r="A1707" s="12" t="s">
        <v>1559</v>
      </c>
      <c r="B1707"/>
      <c r="N1707"/>
      <c r="S1707"/>
    </row>
    <row r="1711" spans="1:19" x14ac:dyDescent="0.4">
      <c r="A1711" s="12" t="s">
        <v>1559</v>
      </c>
      <c r="B1711"/>
      <c r="N1711"/>
      <c r="S1711"/>
    </row>
    <row r="1712" spans="1:19" x14ac:dyDescent="0.4">
      <c r="A1712" s="12" t="s">
        <v>1559</v>
      </c>
      <c r="B1712"/>
      <c r="N1712"/>
      <c r="S1712"/>
    </row>
    <row r="1713" spans="1:19" x14ac:dyDescent="0.4">
      <c r="A1713" s="12" t="s">
        <v>1559</v>
      </c>
      <c r="B1713"/>
      <c r="N1713"/>
      <c r="S1713"/>
    </row>
    <row r="1714" spans="1:19" x14ac:dyDescent="0.4">
      <c r="A1714" s="12" t="s">
        <v>1559</v>
      </c>
      <c r="S1714"/>
    </row>
    <row r="1715" spans="1:19" x14ac:dyDescent="0.4">
      <c r="A1715" s="12" t="s">
        <v>1559</v>
      </c>
      <c r="S1715"/>
    </row>
    <row r="1716" spans="1:19" x14ac:dyDescent="0.4">
      <c r="A1716" s="12" t="s">
        <v>1559</v>
      </c>
      <c r="S1716"/>
    </row>
    <row r="1717" spans="1:19" x14ac:dyDescent="0.4">
      <c r="A1717" s="12" t="s">
        <v>1559</v>
      </c>
      <c r="S1717"/>
    </row>
    <row r="1718" spans="1:19" x14ac:dyDescent="0.4">
      <c r="A1718" s="12" t="s">
        <v>1559</v>
      </c>
      <c r="R1718" t="s">
        <v>61</v>
      </c>
      <c r="S1718"/>
    </row>
    <row r="1719" spans="1:19" x14ac:dyDescent="0.4">
      <c r="A1719" s="12" t="s">
        <v>1559</v>
      </c>
      <c r="S1719"/>
    </row>
    <row r="1720" spans="1:19" x14ac:dyDescent="0.4">
      <c r="A1720" s="12" t="s">
        <v>1559</v>
      </c>
      <c r="S1720"/>
    </row>
    <row r="1721" spans="1:19" x14ac:dyDescent="0.4">
      <c r="A1721" s="12" t="s">
        <v>1559</v>
      </c>
      <c r="S1721"/>
    </row>
    <row r="1722" spans="1:19" x14ac:dyDescent="0.4">
      <c r="A1722" s="12" t="s">
        <v>1559</v>
      </c>
      <c r="S1722"/>
    </row>
    <row r="1723" spans="1:19" x14ac:dyDescent="0.4">
      <c r="A1723" s="12" t="s">
        <v>1559</v>
      </c>
      <c r="S1723"/>
    </row>
    <row r="1724" spans="1:19" x14ac:dyDescent="0.4">
      <c r="A1724" s="12" t="s">
        <v>1559</v>
      </c>
      <c r="S1724"/>
    </row>
    <row r="1725" spans="1:19" x14ac:dyDescent="0.4">
      <c r="A1725" s="12" t="s">
        <v>1559</v>
      </c>
      <c r="S1725"/>
    </row>
    <row r="1726" spans="1:19" x14ac:dyDescent="0.4">
      <c r="A1726" s="12" t="s">
        <v>1559</v>
      </c>
      <c r="S1726"/>
    </row>
    <row r="1727" spans="1:19" x14ac:dyDescent="0.4">
      <c r="A1727" s="12" t="s">
        <v>1559</v>
      </c>
      <c r="S1727"/>
    </row>
    <row r="1728" spans="1:19" x14ac:dyDescent="0.4">
      <c r="A1728" s="12" t="s">
        <v>1559</v>
      </c>
      <c r="S1728"/>
    </row>
    <row r="1729" spans="1:19" x14ac:dyDescent="0.4">
      <c r="A1729" s="12" t="s">
        <v>1559</v>
      </c>
      <c r="S1729"/>
    </row>
    <row r="1730" spans="1:19" x14ac:dyDescent="0.4">
      <c r="A1730" s="12" t="s">
        <v>1559</v>
      </c>
      <c r="B1730"/>
      <c r="N1730"/>
      <c r="S1730"/>
    </row>
    <row r="1731" spans="1:19" x14ac:dyDescent="0.4">
      <c r="A1731" s="12" t="s">
        <v>1559</v>
      </c>
      <c r="B1731"/>
      <c r="N1731"/>
      <c r="S1731"/>
    </row>
    <row r="1732" spans="1:19" x14ac:dyDescent="0.4">
      <c r="A1732" s="12" t="s">
        <v>1559</v>
      </c>
      <c r="B1732"/>
      <c r="N1732"/>
      <c r="S1732"/>
    </row>
    <row r="1733" spans="1:19" x14ac:dyDescent="0.4">
      <c r="A1733" s="12" t="s">
        <v>1559</v>
      </c>
      <c r="B1733"/>
      <c r="N1733"/>
      <c r="S1733"/>
    </row>
    <row r="1734" spans="1:19" x14ac:dyDescent="0.4">
      <c r="A1734" s="12" t="s">
        <v>1559</v>
      </c>
      <c r="B1734"/>
      <c r="N1734"/>
      <c r="S1734"/>
    </row>
    <row r="1735" spans="1:19" x14ac:dyDescent="0.4">
      <c r="A1735" s="12" t="s">
        <v>1559</v>
      </c>
      <c r="B1735"/>
      <c r="N1735"/>
      <c r="S1735"/>
    </row>
    <row r="1736" spans="1:19" x14ac:dyDescent="0.4">
      <c r="A1736" s="12" t="s">
        <v>1559</v>
      </c>
      <c r="B1736"/>
      <c r="N1736"/>
      <c r="S1736"/>
    </row>
    <row r="1737" spans="1:19" x14ac:dyDescent="0.4">
      <c r="A1737" s="12" t="s">
        <v>1559</v>
      </c>
      <c r="B1737"/>
      <c r="N1737"/>
      <c r="S1737"/>
    </row>
    <row r="1738" spans="1:19" x14ac:dyDescent="0.4">
      <c r="A1738" s="12" t="s">
        <v>1559</v>
      </c>
      <c r="B1738"/>
      <c r="N1738"/>
      <c r="S1738"/>
    </row>
    <row r="1739" spans="1:19" x14ac:dyDescent="0.4">
      <c r="A1739" s="12" t="s">
        <v>1559</v>
      </c>
      <c r="B1739"/>
      <c r="N1739"/>
      <c r="S1739"/>
    </row>
    <row r="1740" spans="1:19" x14ac:dyDescent="0.4">
      <c r="A1740" s="12" t="s">
        <v>1559</v>
      </c>
      <c r="B1740"/>
      <c r="N1740"/>
      <c r="S1740"/>
    </row>
    <row r="1741" spans="1:19" x14ac:dyDescent="0.4">
      <c r="A1741" s="12" t="s">
        <v>1559</v>
      </c>
      <c r="B1741"/>
      <c r="N1741"/>
      <c r="S1741"/>
    </row>
    <row r="1745" spans="1:20" x14ac:dyDescent="0.4">
      <c r="A1745" s="12" t="s">
        <v>1559</v>
      </c>
      <c r="B1745"/>
      <c r="N1745"/>
      <c r="S1745"/>
    </row>
    <row r="1746" spans="1:20" x14ac:dyDescent="0.4">
      <c r="A1746" s="12" t="s">
        <v>1559</v>
      </c>
    </row>
    <row r="1747" spans="1:20" x14ac:dyDescent="0.4">
      <c r="A1747" s="12" t="s">
        <v>1559</v>
      </c>
    </row>
    <row r="1748" spans="1:20" x14ac:dyDescent="0.4">
      <c r="A1748" s="12" t="s">
        <v>1559</v>
      </c>
    </row>
    <row r="1749" spans="1:20" x14ac:dyDescent="0.4">
      <c r="A1749" s="12" t="s">
        <v>1559</v>
      </c>
    </row>
    <row r="1750" spans="1:20" x14ac:dyDescent="0.4">
      <c r="A1750" s="12" t="s">
        <v>1559</v>
      </c>
    </row>
    <row r="1751" spans="1:20" x14ac:dyDescent="0.4">
      <c r="A1751" s="12" t="s">
        <v>1559</v>
      </c>
    </row>
    <row r="1752" spans="1:20" x14ac:dyDescent="0.4">
      <c r="A1752" s="12" t="s">
        <v>1559</v>
      </c>
    </row>
    <row r="1753" spans="1:20" x14ac:dyDescent="0.4">
      <c r="A1753" s="12" t="s">
        <v>1559</v>
      </c>
    </row>
    <row r="1754" spans="1:20" x14ac:dyDescent="0.4">
      <c r="A1754" s="12" t="s">
        <v>1559</v>
      </c>
    </row>
    <row r="1755" spans="1:20" x14ac:dyDescent="0.4">
      <c r="A1755" s="12" t="s">
        <v>1559</v>
      </c>
      <c r="R1755" t="s">
        <v>59</v>
      </c>
    </row>
    <row r="1756" spans="1:20" x14ac:dyDescent="0.4">
      <c r="A1756" s="12" t="s">
        <v>1559</v>
      </c>
      <c r="R1756" t="s">
        <v>4677</v>
      </c>
      <c r="T1756" s="6" t="s">
        <v>1059</v>
      </c>
    </row>
    <row r="1757" spans="1:20" x14ac:dyDescent="0.4">
      <c r="A1757" s="12" t="s">
        <v>1559</v>
      </c>
    </row>
    <row r="1758" spans="1:20" x14ac:dyDescent="0.4">
      <c r="A1758" s="12" t="s">
        <v>1559</v>
      </c>
    </row>
    <row r="1759" spans="1:20" x14ac:dyDescent="0.4">
      <c r="A1759" s="12" t="s">
        <v>1559</v>
      </c>
    </row>
    <row r="1760" spans="1:20" x14ac:dyDescent="0.4">
      <c r="A1760" s="12" t="s">
        <v>1559</v>
      </c>
    </row>
    <row r="1761" spans="1:19" x14ac:dyDescent="0.4">
      <c r="A1761" s="12" t="s">
        <v>1559</v>
      </c>
    </row>
    <row r="1762" spans="1:19" x14ac:dyDescent="0.4">
      <c r="A1762" s="12" t="s">
        <v>1559</v>
      </c>
      <c r="B1762"/>
      <c r="N1762"/>
      <c r="S1762"/>
    </row>
    <row r="1763" spans="1:19" x14ac:dyDescent="0.4">
      <c r="A1763" s="12" t="s">
        <v>1559</v>
      </c>
      <c r="B1763"/>
      <c r="N1763"/>
      <c r="S1763"/>
    </row>
    <row r="1764" spans="1:19" x14ac:dyDescent="0.4">
      <c r="A1764" s="12" t="s">
        <v>1559</v>
      </c>
      <c r="B1764"/>
      <c r="N1764"/>
      <c r="S1764"/>
    </row>
    <row r="1765" spans="1:19" x14ac:dyDescent="0.4">
      <c r="A1765" s="12" t="s">
        <v>1559</v>
      </c>
      <c r="B1765"/>
      <c r="N1765"/>
      <c r="S1765"/>
    </row>
    <row r="1766" spans="1:19" x14ac:dyDescent="0.4">
      <c r="A1766" s="12" t="s">
        <v>1559</v>
      </c>
      <c r="B1766"/>
      <c r="N1766"/>
      <c r="S1766"/>
    </row>
    <row r="1767" spans="1:19" x14ac:dyDescent="0.4">
      <c r="A1767" s="12" t="s">
        <v>1559</v>
      </c>
      <c r="B1767"/>
      <c r="N1767"/>
      <c r="S1767"/>
    </row>
    <row r="1768" spans="1:19" x14ac:dyDescent="0.4">
      <c r="A1768" s="12" t="s">
        <v>1559</v>
      </c>
      <c r="B1768"/>
      <c r="N1768"/>
      <c r="S1768"/>
    </row>
    <row r="1769" spans="1:19" x14ac:dyDescent="0.4">
      <c r="A1769" s="12" t="s">
        <v>1559</v>
      </c>
      <c r="B1769"/>
      <c r="N1769"/>
      <c r="S1769"/>
    </row>
    <row r="1770" spans="1:19" x14ac:dyDescent="0.4">
      <c r="A1770" s="12" t="s">
        <v>1559</v>
      </c>
      <c r="B1770"/>
      <c r="N1770"/>
      <c r="S1770"/>
    </row>
    <row r="1771" spans="1:19" x14ac:dyDescent="0.4">
      <c r="A1771" s="12" t="s">
        <v>1559</v>
      </c>
      <c r="B1771"/>
      <c r="N1771"/>
      <c r="S1771"/>
    </row>
    <row r="1772" spans="1:19" x14ac:dyDescent="0.4">
      <c r="A1772" s="12" t="s">
        <v>1559</v>
      </c>
      <c r="B1772"/>
      <c r="N1772"/>
      <c r="S1772"/>
    </row>
    <row r="1773" spans="1:19" x14ac:dyDescent="0.4">
      <c r="A1773" s="12" t="s">
        <v>1559</v>
      </c>
      <c r="B1773"/>
      <c r="N1773"/>
      <c r="S1773"/>
    </row>
    <row r="1774" spans="1:19" x14ac:dyDescent="0.4">
      <c r="A1774" s="12" t="s">
        <v>1559</v>
      </c>
      <c r="B1774"/>
      <c r="N1774"/>
      <c r="S1774"/>
    </row>
    <row r="1775" spans="1:19" x14ac:dyDescent="0.4">
      <c r="A1775" s="12" t="s">
        <v>1559</v>
      </c>
      <c r="B1775"/>
      <c r="N1775"/>
      <c r="S1775"/>
    </row>
    <row r="1779" spans="1:19" x14ac:dyDescent="0.4">
      <c r="A1779" s="12" t="s">
        <v>1559</v>
      </c>
      <c r="S1779"/>
    </row>
    <row r="1780" spans="1:19" x14ac:dyDescent="0.4">
      <c r="A1780" s="12" t="s">
        <v>1559</v>
      </c>
      <c r="S1780"/>
    </row>
    <row r="1781" spans="1:19" x14ac:dyDescent="0.4">
      <c r="A1781" s="12" t="s">
        <v>1559</v>
      </c>
      <c r="S1781"/>
    </row>
    <row r="1782" spans="1:19" x14ac:dyDescent="0.4">
      <c r="A1782" s="12" t="s">
        <v>1559</v>
      </c>
      <c r="S1782"/>
    </row>
    <row r="1783" spans="1:19" x14ac:dyDescent="0.4">
      <c r="A1783" s="12" t="s">
        <v>1559</v>
      </c>
      <c r="S1783"/>
    </row>
    <row r="1784" spans="1:19" x14ac:dyDescent="0.4">
      <c r="A1784" s="12" t="s">
        <v>1559</v>
      </c>
      <c r="S1784"/>
    </row>
    <row r="1785" spans="1:19" x14ac:dyDescent="0.4">
      <c r="A1785" s="12" t="s">
        <v>1559</v>
      </c>
      <c r="R1785" t="s">
        <v>61</v>
      </c>
      <c r="S1785"/>
    </row>
    <row r="1786" spans="1:19" x14ac:dyDescent="0.4">
      <c r="A1786" s="12" t="s">
        <v>1559</v>
      </c>
      <c r="S1786"/>
    </row>
    <row r="1787" spans="1:19" x14ac:dyDescent="0.4">
      <c r="A1787" s="12" t="s">
        <v>1559</v>
      </c>
      <c r="S1787"/>
    </row>
    <row r="1788" spans="1:19" x14ac:dyDescent="0.4">
      <c r="A1788" s="12" t="s">
        <v>1559</v>
      </c>
      <c r="S1788"/>
    </row>
    <row r="1789" spans="1:19" x14ac:dyDescent="0.4">
      <c r="A1789" s="12" t="s">
        <v>1559</v>
      </c>
      <c r="S1789"/>
    </row>
    <row r="1790" spans="1:19" x14ac:dyDescent="0.4">
      <c r="A1790" s="12" t="s">
        <v>1559</v>
      </c>
      <c r="S1790"/>
    </row>
    <row r="1791" spans="1:19" x14ac:dyDescent="0.4">
      <c r="A1791" s="12" t="s">
        <v>1559</v>
      </c>
      <c r="S1791"/>
    </row>
    <row r="1792" spans="1:19" x14ac:dyDescent="0.4">
      <c r="A1792" s="12" t="s">
        <v>1559</v>
      </c>
      <c r="S1792"/>
    </row>
    <row r="1793" spans="1:19" x14ac:dyDescent="0.4">
      <c r="A1793" s="12" t="s">
        <v>1559</v>
      </c>
      <c r="S1793"/>
    </row>
    <row r="1794" spans="1:19" x14ac:dyDescent="0.4">
      <c r="A1794" s="12" t="s">
        <v>1559</v>
      </c>
      <c r="B1794"/>
      <c r="N1794"/>
      <c r="S1794"/>
    </row>
    <row r="1795" spans="1:19" x14ac:dyDescent="0.4">
      <c r="A1795" s="12" t="s">
        <v>1559</v>
      </c>
      <c r="B1795"/>
      <c r="N1795"/>
      <c r="S1795"/>
    </row>
    <row r="1796" spans="1:19" x14ac:dyDescent="0.4">
      <c r="A1796" s="12" t="s">
        <v>1559</v>
      </c>
      <c r="B1796"/>
      <c r="N1796"/>
      <c r="S1796"/>
    </row>
    <row r="1797" spans="1:19" x14ac:dyDescent="0.4">
      <c r="A1797" s="12" t="s">
        <v>1559</v>
      </c>
      <c r="B1797"/>
      <c r="N1797"/>
      <c r="S1797"/>
    </row>
    <row r="1798" spans="1:19" x14ac:dyDescent="0.4">
      <c r="A1798" s="12" t="s">
        <v>1559</v>
      </c>
      <c r="B1798"/>
      <c r="N1798"/>
      <c r="S1798"/>
    </row>
    <row r="1799" spans="1:19" x14ac:dyDescent="0.4">
      <c r="A1799" s="12" t="s">
        <v>1559</v>
      </c>
      <c r="B1799"/>
      <c r="N1799"/>
      <c r="S1799"/>
    </row>
    <row r="1800" spans="1:19" x14ac:dyDescent="0.4">
      <c r="A1800" s="12" t="s">
        <v>1559</v>
      </c>
      <c r="B1800"/>
      <c r="N1800"/>
      <c r="S1800"/>
    </row>
    <row r="1801" spans="1:19" x14ac:dyDescent="0.4">
      <c r="A1801" s="12" t="s">
        <v>1559</v>
      </c>
      <c r="B1801"/>
      <c r="N1801"/>
      <c r="S1801"/>
    </row>
    <row r="1802" spans="1:19" x14ac:dyDescent="0.4">
      <c r="A1802" s="12" t="s">
        <v>1559</v>
      </c>
      <c r="B1802"/>
      <c r="N1802"/>
      <c r="S1802"/>
    </row>
    <row r="1803" spans="1:19" x14ac:dyDescent="0.4">
      <c r="A1803" s="12" t="s">
        <v>1559</v>
      </c>
      <c r="B1803"/>
      <c r="N1803"/>
      <c r="S1803"/>
    </row>
    <row r="1804" spans="1:19" x14ac:dyDescent="0.4">
      <c r="A1804" s="12" t="s">
        <v>1559</v>
      </c>
      <c r="B1804"/>
      <c r="N1804"/>
      <c r="S1804"/>
    </row>
    <row r="1805" spans="1:19" x14ac:dyDescent="0.4">
      <c r="A1805" s="12" t="s">
        <v>1559</v>
      </c>
      <c r="B1805"/>
      <c r="N1805"/>
      <c r="S1805"/>
    </row>
    <row r="1806" spans="1:19" x14ac:dyDescent="0.4">
      <c r="A1806" s="12" t="s">
        <v>1559</v>
      </c>
      <c r="B1806"/>
      <c r="N1806"/>
      <c r="S1806"/>
    </row>
    <row r="1807" spans="1:19" x14ac:dyDescent="0.4">
      <c r="A1807" s="12" t="s">
        <v>1559</v>
      </c>
      <c r="B1807"/>
      <c r="N1807"/>
      <c r="S1807"/>
    </row>
    <row r="1808" spans="1:19" x14ac:dyDescent="0.4">
      <c r="A1808" s="12" t="s">
        <v>1559</v>
      </c>
      <c r="B1808"/>
      <c r="N1808"/>
      <c r="S1808"/>
    </row>
    <row r="1809" spans="1:19" x14ac:dyDescent="0.4">
      <c r="A1809" s="12" t="s">
        <v>1559</v>
      </c>
      <c r="B1809"/>
      <c r="N1809"/>
      <c r="S1809"/>
    </row>
    <row r="1813" spans="1:19" x14ac:dyDescent="0.4">
      <c r="A1813" s="12" t="s">
        <v>1559</v>
      </c>
      <c r="S1813"/>
    </row>
    <row r="1814" spans="1:19" x14ac:dyDescent="0.4">
      <c r="A1814" s="12" t="s">
        <v>1559</v>
      </c>
      <c r="S1814"/>
    </row>
    <row r="1815" spans="1:19" x14ac:dyDescent="0.4">
      <c r="A1815" s="12" t="s">
        <v>1559</v>
      </c>
      <c r="S1815"/>
    </row>
    <row r="1816" spans="1:19" x14ac:dyDescent="0.4">
      <c r="A1816" s="12" t="s">
        <v>1559</v>
      </c>
      <c r="S1816"/>
    </row>
    <row r="1817" spans="1:19" x14ac:dyDescent="0.4">
      <c r="A1817" s="12" t="s">
        <v>1559</v>
      </c>
      <c r="S1817"/>
    </row>
    <row r="1818" spans="1:19" x14ac:dyDescent="0.4">
      <c r="A1818" s="12" t="s">
        <v>1559</v>
      </c>
      <c r="S1818"/>
    </row>
    <row r="1819" spans="1:19" x14ac:dyDescent="0.4">
      <c r="A1819" s="12" t="s">
        <v>1559</v>
      </c>
      <c r="S1819"/>
    </row>
    <row r="1820" spans="1:19" x14ac:dyDescent="0.4">
      <c r="A1820" s="12" t="s">
        <v>1559</v>
      </c>
      <c r="S1820"/>
    </row>
    <row r="1821" spans="1:19" x14ac:dyDescent="0.4">
      <c r="A1821" s="12" t="s">
        <v>1559</v>
      </c>
      <c r="R1821" t="s">
        <v>62</v>
      </c>
      <c r="S1821"/>
    </row>
    <row r="1822" spans="1:19" x14ac:dyDescent="0.4">
      <c r="A1822" s="12" t="s">
        <v>1559</v>
      </c>
      <c r="R1822" t="s">
        <v>63</v>
      </c>
      <c r="S1822"/>
    </row>
    <row r="1823" spans="1:19" x14ac:dyDescent="0.4">
      <c r="A1823" s="12" t="s">
        <v>1559</v>
      </c>
      <c r="S1823"/>
    </row>
    <row r="1824" spans="1:19" x14ac:dyDescent="0.4">
      <c r="A1824" s="12" t="s">
        <v>1559</v>
      </c>
      <c r="S1824"/>
    </row>
    <row r="1825" spans="1:19" x14ac:dyDescent="0.4">
      <c r="A1825" s="12" t="s">
        <v>1559</v>
      </c>
      <c r="S1825"/>
    </row>
    <row r="1826" spans="1:19" x14ac:dyDescent="0.4">
      <c r="A1826" s="12" t="s">
        <v>1559</v>
      </c>
      <c r="B1826"/>
      <c r="N1826"/>
      <c r="S1826"/>
    </row>
    <row r="1827" spans="1:19" x14ac:dyDescent="0.4">
      <c r="A1827" s="12" t="s">
        <v>1559</v>
      </c>
      <c r="B1827"/>
      <c r="N1827"/>
      <c r="S1827"/>
    </row>
    <row r="1828" spans="1:19" x14ac:dyDescent="0.4">
      <c r="A1828" s="12" t="s">
        <v>1559</v>
      </c>
      <c r="B1828"/>
      <c r="N1828"/>
      <c r="S1828"/>
    </row>
    <row r="1829" spans="1:19" x14ac:dyDescent="0.4">
      <c r="A1829" s="12" t="s">
        <v>1559</v>
      </c>
      <c r="B1829"/>
      <c r="N1829"/>
      <c r="S1829"/>
    </row>
    <row r="1830" spans="1:19" x14ac:dyDescent="0.4">
      <c r="A1830" s="12" t="s">
        <v>1559</v>
      </c>
      <c r="B1830"/>
      <c r="N1830"/>
      <c r="S1830"/>
    </row>
    <row r="1831" spans="1:19" x14ac:dyDescent="0.4">
      <c r="A1831" s="12" t="s">
        <v>1559</v>
      </c>
      <c r="B1831"/>
      <c r="N1831"/>
      <c r="S1831"/>
    </row>
    <row r="1832" spans="1:19" x14ac:dyDescent="0.4">
      <c r="A1832" s="12" t="s">
        <v>1559</v>
      </c>
      <c r="B1832"/>
      <c r="N1832"/>
      <c r="S1832"/>
    </row>
    <row r="1833" spans="1:19" x14ac:dyDescent="0.4">
      <c r="A1833" s="12" t="s">
        <v>1559</v>
      </c>
      <c r="B1833"/>
      <c r="N1833"/>
      <c r="S1833"/>
    </row>
    <row r="1834" spans="1:19" x14ac:dyDescent="0.4">
      <c r="A1834" s="12" t="s">
        <v>1559</v>
      </c>
      <c r="B1834"/>
      <c r="N1834"/>
      <c r="S1834"/>
    </row>
    <row r="1835" spans="1:19" x14ac:dyDescent="0.4">
      <c r="A1835" s="12" t="s">
        <v>1559</v>
      </c>
      <c r="B1835"/>
      <c r="N1835"/>
      <c r="S1835"/>
    </row>
    <row r="1836" spans="1:19" x14ac:dyDescent="0.4">
      <c r="A1836" s="12" t="s">
        <v>1559</v>
      </c>
      <c r="B1836"/>
      <c r="N1836"/>
      <c r="S1836"/>
    </row>
    <row r="1837" spans="1:19" x14ac:dyDescent="0.4">
      <c r="A1837" s="12" t="s">
        <v>1559</v>
      </c>
      <c r="B1837"/>
      <c r="N1837"/>
      <c r="S1837"/>
    </row>
    <row r="1838" spans="1:19" x14ac:dyDescent="0.4">
      <c r="A1838" s="12" t="s">
        <v>1559</v>
      </c>
      <c r="B1838"/>
      <c r="N1838"/>
      <c r="S1838"/>
    </row>
    <row r="1839" spans="1:19" x14ac:dyDescent="0.4">
      <c r="A1839" s="12" t="s">
        <v>1559</v>
      </c>
      <c r="B1839"/>
      <c r="N1839"/>
      <c r="S1839"/>
    </row>
    <row r="1840" spans="1:19" x14ac:dyDescent="0.4">
      <c r="A1840" s="12" t="s">
        <v>1559</v>
      </c>
      <c r="B1840"/>
      <c r="N1840"/>
      <c r="S1840"/>
    </row>
    <row r="1841" spans="1:19" x14ac:dyDescent="0.4">
      <c r="A1841" s="12" t="s">
        <v>1559</v>
      </c>
      <c r="B1841"/>
      <c r="N1841"/>
      <c r="S1841"/>
    </row>
    <row r="1842" spans="1:19" x14ac:dyDescent="0.4">
      <c r="A1842" s="12" t="s">
        <v>1559</v>
      </c>
      <c r="S1842"/>
    </row>
    <row r="1843" spans="1:19" x14ac:dyDescent="0.4">
      <c r="A1843" s="12" t="s">
        <v>1559</v>
      </c>
      <c r="S1843"/>
    </row>
    <row r="1847" spans="1:19" x14ac:dyDescent="0.4">
      <c r="A1847" s="12" t="s">
        <v>1559</v>
      </c>
      <c r="S1847"/>
    </row>
    <row r="1848" spans="1:19" x14ac:dyDescent="0.4">
      <c r="A1848" s="12" t="s">
        <v>1559</v>
      </c>
      <c r="S1848"/>
    </row>
    <row r="1849" spans="1:19" x14ac:dyDescent="0.4">
      <c r="A1849" s="12" t="s">
        <v>1559</v>
      </c>
      <c r="S1849"/>
    </row>
    <row r="1850" spans="1:19" x14ac:dyDescent="0.4">
      <c r="A1850" s="12" t="s">
        <v>1559</v>
      </c>
      <c r="S1850"/>
    </row>
    <row r="1851" spans="1:19" x14ac:dyDescent="0.4">
      <c r="A1851" s="12" t="s">
        <v>1559</v>
      </c>
      <c r="S1851"/>
    </row>
    <row r="1852" spans="1:19" x14ac:dyDescent="0.4">
      <c r="A1852" s="12" t="s">
        <v>1559</v>
      </c>
      <c r="R1852" t="s">
        <v>64</v>
      </c>
      <c r="S1852"/>
    </row>
    <row r="1853" spans="1:19" x14ac:dyDescent="0.4">
      <c r="A1853" s="12" t="s">
        <v>1559</v>
      </c>
      <c r="S1853"/>
    </row>
    <row r="1854" spans="1:19" x14ac:dyDescent="0.4">
      <c r="A1854" s="12" t="s">
        <v>1559</v>
      </c>
      <c r="S1854"/>
    </row>
    <row r="1855" spans="1:19" x14ac:dyDescent="0.4">
      <c r="A1855" s="12" t="s">
        <v>1559</v>
      </c>
      <c r="S1855"/>
    </row>
    <row r="1856" spans="1:19" x14ac:dyDescent="0.4">
      <c r="A1856" s="12" t="s">
        <v>1559</v>
      </c>
      <c r="S1856"/>
    </row>
    <row r="1857" spans="1:19" x14ac:dyDescent="0.4">
      <c r="A1857" s="12" t="s">
        <v>1559</v>
      </c>
      <c r="S1857"/>
    </row>
    <row r="1858" spans="1:19" x14ac:dyDescent="0.4">
      <c r="A1858" s="12" t="s">
        <v>1559</v>
      </c>
      <c r="B1858"/>
      <c r="N1858"/>
      <c r="S1858"/>
    </row>
    <row r="1859" spans="1:19" x14ac:dyDescent="0.4">
      <c r="A1859" s="12" t="s">
        <v>1559</v>
      </c>
      <c r="B1859"/>
      <c r="N1859"/>
      <c r="S1859"/>
    </row>
    <row r="1860" spans="1:19" x14ac:dyDescent="0.4">
      <c r="A1860" s="12" t="s">
        <v>1559</v>
      </c>
      <c r="B1860"/>
      <c r="N1860"/>
      <c r="S1860"/>
    </row>
    <row r="1861" spans="1:19" x14ac:dyDescent="0.4">
      <c r="A1861" s="12" t="s">
        <v>1559</v>
      </c>
      <c r="B1861"/>
      <c r="N1861"/>
      <c r="S1861"/>
    </row>
    <row r="1862" spans="1:19" x14ac:dyDescent="0.4">
      <c r="A1862" s="12" t="s">
        <v>1559</v>
      </c>
      <c r="B1862"/>
      <c r="N1862"/>
      <c r="S1862"/>
    </row>
    <row r="1863" spans="1:19" x14ac:dyDescent="0.4">
      <c r="A1863" s="12" t="s">
        <v>1559</v>
      </c>
      <c r="B1863"/>
      <c r="N1863"/>
      <c r="S1863"/>
    </row>
    <row r="1864" spans="1:19" x14ac:dyDescent="0.4">
      <c r="A1864" s="12" t="s">
        <v>1559</v>
      </c>
      <c r="B1864"/>
      <c r="N1864"/>
      <c r="S1864"/>
    </row>
    <row r="1865" spans="1:19" x14ac:dyDescent="0.4">
      <c r="A1865" s="12" t="s">
        <v>1559</v>
      </c>
      <c r="B1865"/>
      <c r="N1865"/>
      <c r="S1865"/>
    </row>
    <row r="1866" spans="1:19" x14ac:dyDescent="0.4">
      <c r="A1866" s="12" t="s">
        <v>1559</v>
      </c>
      <c r="B1866"/>
      <c r="N1866"/>
      <c r="S1866"/>
    </row>
    <row r="1867" spans="1:19" x14ac:dyDescent="0.4">
      <c r="A1867" s="12" t="s">
        <v>1559</v>
      </c>
      <c r="B1867"/>
      <c r="N1867"/>
      <c r="S1867"/>
    </row>
    <row r="1868" spans="1:19" x14ac:dyDescent="0.4">
      <c r="A1868" s="12" t="s">
        <v>1559</v>
      </c>
      <c r="B1868"/>
      <c r="N1868"/>
      <c r="S1868"/>
    </row>
    <row r="1869" spans="1:19" x14ac:dyDescent="0.4">
      <c r="A1869" s="12" t="s">
        <v>1559</v>
      </c>
      <c r="B1869"/>
      <c r="N1869"/>
      <c r="S1869"/>
    </row>
    <row r="1870" spans="1:19" x14ac:dyDescent="0.4">
      <c r="A1870" s="12" t="s">
        <v>1559</v>
      </c>
      <c r="B1870"/>
      <c r="N1870"/>
      <c r="S1870"/>
    </row>
    <row r="1871" spans="1:19" x14ac:dyDescent="0.4">
      <c r="A1871" s="12" t="s">
        <v>1559</v>
      </c>
      <c r="B1871"/>
      <c r="N1871"/>
      <c r="S1871"/>
    </row>
    <row r="1872" spans="1:19" x14ac:dyDescent="0.4">
      <c r="A1872" s="12" t="s">
        <v>1559</v>
      </c>
      <c r="B1872"/>
      <c r="N1872"/>
      <c r="S1872"/>
    </row>
    <row r="1873" spans="1:19" x14ac:dyDescent="0.4">
      <c r="A1873" s="12" t="s">
        <v>1559</v>
      </c>
      <c r="B1873"/>
      <c r="N1873"/>
      <c r="S1873"/>
    </row>
    <row r="1874" spans="1:19" x14ac:dyDescent="0.4">
      <c r="A1874" s="12" t="s">
        <v>1559</v>
      </c>
      <c r="B1874"/>
      <c r="N1874"/>
      <c r="S1874"/>
    </row>
    <row r="1875" spans="1:19" x14ac:dyDescent="0.4">
      <c r="A1875" s="12" t="s">
        <v>1559</v>
      </c>
      <c r="B1875"/>
      <c r="N1875"/>
      <c r="S1875"/>
    </row>
    <row r="1876" spans="1:19" x14ac:dyDescent="0.4">
      <c r="A1876" s="12" t="s">
        <v>1559</v>
      </c>
      <c r="B1876"/>
      <c r="N1876"/>
      <c r="S1876"/>
    </row>
    <row r="1877" spans="1:19" x14ac:dyDescent="0.4">
      <c r="A1877" s="12" t="s">
        <v>1559</v>
      </c>
      <c r="B1877"/>
      <c r="N1877"/>
      <c r="S1877"/>
    </row>
    <row r="1881" spans="1:19" x14ac:dyDescent="0.4">
      <c r="A1881" s="12" t="s">
        <v>1559</v>
      </c>
      <c r="B1881"/>
      <c r="N1881"/>
      <c r="S1881"/>
    </row>
    <row r="1882" spans="1:19" x14ac:dyDescent="0.4">
      <c r="A1882" s="12" t="s">
        <v>1559</v>
      </c>
      <c r="B1882"/>
      <c r="N1882"/>
      <c r="S1882"/>
    </row>
    <row r="1883" spans="1:19" x14ac:dyDescent="0.4">
      <c r="A1883" s="12" t="s">
        <v>1559</v>
      </c>
      <c r="B1883"/>
      <c r="N1883"/>
      <c r="S1883"/>
    </row>
    <row r="1884" spans="1:19" x14ac:dyDescent="0.4">
      <c r="A1884" s="12" t="s">
        <v>1559</v>
      </c>
      <c r="B1884"/>
      <c r="N1884"/>
      <c r="S1884"/>
    </row>
    <row r="1885" spans="1:19" x14ac:dyDescent="0.4">
      <c r="A1885" s="12" t="s">
        <v>1559</v>
      </c>
      <c r="B1885"/>
      <c r="N1885"/>
      <c r="S1885"/>
    </row>
    <row r="1886" spans="1:19" x14ac:dyDescent="0.4">
      <c r="A1886" s="12" t="s">
        <v>1559</v>
      </c>
      <c r="B1886"/>
      <c r="N1886"/>
      <c r="S1886"/>
    </row>
    <row r="1887" spans="1:19" x14ac:dyDescent="0.4">
      <c r="A1887" s="12" t="s">
        <v>1559</v>
      </c>
      <c r="B1887"/>
      <c r="N1887"/>
      <c r="S1887"/>
    </row>
    <row r="1888" spans="1:19" x14ac:dyDescent="0.4">
      <c r="A1888" s="12" t="s">
        <v>1559</v>
      </c>
      <c r="B1888"/>
      <c r="N1888"/>
      <c r="S1888"/>
    </row>
    <row r="1889" spans="1:19" x14ac:dyDescent="0.4">
      <c r="A1889" s="12" t="s">
        <v>1559</v>
      </c>
      <c r="B1889"/>
      <c r="N1889"/>
      <c r="S1889"/>
    </row>
    <row r="1890" spans="1:19" x14ac:dyDescent="0.4">
      <c r="A1890" s="12" t="s">
        <v>1559</v>
      </c>
      <c r="S1890"/>
    </row>
    <row r="1891" spans="1:19" x14ac:dyDescent="0.4">
      <c r="A1891" s="12" t="s">
        <v>1559</v>
      </c>
      <c r="S1891"/>
    </row>
    <row r="1892" spans="1:19" x14ac:dyDescent="0.4">
      <c r="A1892" s="12" t="s">
        <v>1559</v>
      </c>
      <c r="S1892"/>
    </row>
    <row r="1893" spans="1:19" x14ac:dyDescent="0.4">
      <c r="A1893" s="12" t="s">
        <v>1559</v>
      </c>
      <c r="S1893"/>
    </row>
    <row r="1894" spans="1:19" x14ac:dyDescent="0.4">
      <c r="A1894" s="12" t="s">
        <v>1559</v>
      </c>
      <c r="S1894"/>
    </row>
    <row r="1895" spans="1:19" x14ac:dyDescent="0.4">
      <c r="A1895" s="12" t="s">
        <v>1559</v>
      </c>
      <c r="S1895"/>
    </row>
    <row r="1896" spans="1:19" x14ac:dyDescent="0.4">
      <c r="A1896" s="12" t="s">
        <v>1559</v>
      </c>
      <c r="S1896"/>
    </row>
    <row r="1897" spans="1:19" x14ac:dyDescent="0.4">
      <c r="A1897" s="12" t="s">
        <v>1559</v>
      </c>
      <c r="S1897"/>
    </row>
    <row r="1898" spans="1:19" x14ac:dyDescent="0.4">
      <c r="A1898" s="12" t="s">
        <v>1559</v>
      </c>
      <c r="S1898"/>
    </row>
    <row r="1899" spans="1:19" x14ac:dyDescent="0.4">
      <c r="A1899" s="12" t="s">
        <v>1559</v>
      </c>
      <c r="S1899"/>
    </row>
    <row r="1900" spans="1:19" x14ac:dyDescent="0.4">
      <c r="A1900" s="12" t="s">
        <v>1559</v>
      </c>
      <c r="S1900"/>
    </row>
    <row r="1901" spans="1:19" x14ac:dyDescent="0.4">
      <c r="A1901" s="12" t="s">
        <v>1559</v>
      </c>
      <c r="S1901"/>
    </row>
    <row r="1902" spans="1:19" x14ac:dyDescent="0.4">
      <c r="A1902" s="12" t="s">
        <v>1559</v>
      </c>
      <c r="S1902"/>
    </row>
    <row r="1903" spans="1:19" x14ac:dyDescent="0.4">
      <c r="A1903" s="12" t="s">
        <v>1559</v>
      </c>
      <c r="S1903"/>
    </row>
    <row r="1904" spans="1:19" x14ac:dyDescent="0.4">
      <c r="A1904" s="12" t="s">
        <v>1559</v>
      </c>
      <c r="R1904" t="s">
        <v>58</v>
      </c>
      <c r="S1904"/>
    </row>
    <row r="1905" spans="1:19" x14ac:dyDescent="0.4">
      <c r="A1905" s="12" t="s">
        <v>1559</v>
      </c>
      <c r="S1905"/>
    </row>
    <row r="1906" spans="1:19" x14ac:dyDescent="0.4">
      <c r="A1906" s="12" t="s">
        <v>1559</v>
      </c>
      <c r="B1906"/>
      <c r="N1906"/>
      <c r="S1906"/>
    </row>
    <row r="1907" spans="1:19" x14ac:dyDescent="0.4">
      <c r="A1907" s="12" t="s">
        <v>1559</v>
      </c>
      <c r="B1907"/>
      <c r="N1907"/>
      <c r="S1907"/>
    </row>
    <row r="1908" spans="1:19" x14ac:dyDescent="0.4">
      <c r="A1908" s="12" t="s">
        <v>1559</v>
      </c>
      <c r="B1908"/>
      <c r="N1908"/>
      <c r="S1908"/>
    </row>
    <row r="1909" spans="1:19" x14ac:dyDescent="0.4">
      <c r="A1909" s="12" t="s">
        <v>1559</v>
      </c>
      <c r="B1909"/>
      <c r="N1909"/>
      <c r="S1909"/>
    </row>
    <row r="1910" spans="1:19" x14ac:dyDescent="0.4">
      <c r="A1910" s="12" t="s">
        <v>1559</v>
      </c>
      <c r="B1910"/>
      <c r="N1910"/>
      <c r="S1910"/>
    </row>
    <row r="1911" spans="1:19" x14ac:dyDescent="0.4">
      <c r="A1911" s="12" t="s">
        <v>1559</v>
      </c>
      <c r="B1911"/>
      <c r="N1911"/>
      <c r="S1911"/>
    </row>
    <row r="1915" spans="1:19" x14ac:dyDescent="0.4">
      <c r="A1915" s="12" t="s">
        <v>1559</v>
      </c>
      <c r="B1915"/>
      <c r="N1915"/>
      <c r="S1915"/>
    </row>
    <row r="1916" spans="1:19" x14ac:dyDescent="0.4">
      <c r="A1916" s="12" t="s">
        <v>1559</v>
      </c>
      <c r="B1916"/>
      <c r="N1916"/>
      <c r="S1916"/>
    </row>
    <row r="1917" spans="1:19" x14ac:dyDescent="0.4">
      <c r="A1917" s="12" t="s">
        <v>1559</v>
      </c>
      <c r="B1917"/>
      <c r="N1917"/>
      <c r="S1917"/>
    </row>
    <row r="1918" spans="1:19" x14ac:dyDescent="0.4">
      <c r="A1918" s="12" t="s">
        <v>1559</v>
      </c>
      <c r="B1918"/>
      <c r="N1918"/>
      <c r="S1918"/>
    </row>
    <row r="1919" spans="1:19" x14ac:dyDescent="0.4">
      <c r="A1919" s="12" t="s">
        <v>1559</v>
      </c>
      <c r="B1919"/>
      <c r="N1919"/>
      <c r="S1919"/>
    </row>
    <row r="1920" spans="1:19" x14ac:dyDescent="0.4">
      <c r="A1920" s="12" t="s">
        <v>1559</v>
      </c>
      <c r="B1920"/>
      <c r="N1920"/>
      <c r="S1920"/>
    </row>
    <row r="1921" spans="1:19" x14ac:dyDescent="0.4">
      <c r="A1921" s="12" t="s">
        <v>1559</v>
      </c>
      <c r="B1921"/>
      <c r="N1921"/>
      <c r="S1921"/>
    </row>
    <row r="1922" spans="1:19" x14ac:dyDescent="0.4">
      <c r="A1922" s="12" t="s">
        <v>1559</v>
      </c>
      <c r="S1922"/>
    </row>
    <row r="1923" spans="1:19" x14ac:dyDescent="0.4">
      <c r="A1923" s="12" t="s">
        <v>1559</v>
      </c>
      <c r="S1923"/>
    </row>
    <row r="1924" spans="1:19" x14ac:dyDescent="0.4">
      <c r="A1924" s="12" t="s">
        <v>1559</v>
      </c>
      <c r="S1924"/>
    </row>
    <row r="1925" spans="1:19" x14ac:dyDescent="0.4">
      <c r="A1925" s="12" t="s">
        <v>1559</v>
      </c>
      <c r="S1925"/>
    </row>
    <row r="1926" spans="1:19" x14ac:dyDescent="0.4">
      <c r="A1926" s="12" t="s">
        <v>1559</v>
      </c>
      <c r="S1926"/>
    </row>
    <row r="1927" spans="1:19" x14ac:dyDescent="0.4">
      <c r="A1927" s="12" t="s">
        <v>1559</v>
      </c>
      <c r="S1927"/>
    </row>
    <row r="1928" spans="1:19" x14ac:dyDescent="0.4">
      <c r="A1928" s="12" t="s">
        <v>1559</v>
      </c>
      <c r="S1928"/>
    </row>
    <row r="1929" spans="1:19" x14ac:dyDescent="0.4">
      <c r="A1929" s="12" t="s">
        <v>1559</v>
      </c>
      <c r="S1929"/>
    </row>
    <row r="1930" spans="1:19" x14ac:dyDescent="0.4">
      <c r="A1930" s="12" t="s">
        <v>1559</v>
      </c>
      <c r="S1930"/>
    </row>
    <row r="1931" spans="1:19" x14ac:dyDescent="0.4">
      <c r="A1931" s="12" t="s">
        <v>1559</v>
      </c>
      <c r="R1931" t="s">
        <v>65</v>
      </c>
      <c r="S1931"/>
    </row>
    <row r="1932" spans="1:19" x14ac:dyDescent="0.4">
      <c r="A1932" s="12" t="s">
        <v>1559</v>
      </c>
      <c r="R1932" t="s">
        <v>66</v>
      </c>
      <c r="S1932"/>
    </row>
    <row r="1933" spans="1:19" x14ac:dyDescent="0.4">
      <c r="A1933" s="12" t="s">
        <v>1559</v>
      </c>
      <c r="S1933"/>
    </row>
    <row r="1934" spans="1:19" x14ac:dyDescent="0.4">
      <c r="A1934" s="12" t="s">
        <v>1559</v>
      </c>
      <c r="S1934"/>
    </row>
    <row r="1935" spans="1:19" x14ac:dyDescent="0.4">
      <c r="A1935" s="12" t="s">
        <v>1559</v>
      </c>
      <c r="S1935"/>
    </row>
    <row r="1936" spans="1:19" x14ac:dyDescent="0.4">
      <c r="A1936" s="12" t="s">
        <v>1559</v>
      </c>
      <c r="S1936"/>
    </row>
    <row r="1937" spans="1:19" x14ac:dyDescent="0.4">
      <c r="A1937" s="12" t="s">
        <v>1559</v>
      </c>
      <c r="S1937"/>
    </row>
    <row r="1938" spans="1:19" x14ac:dyDescent="0.4">
      <c r="A1938" s="12" t="s">
        <v>1559</v>
      </c>
      <c r="B1938"/>
      <c r="N1938"/>
      <c r="S1938"/>
    </row>
    <row r="1939" spans="1:19" x14ac:dyDescent="0.4">
      <c r="A1939" s="12" t="s">
        <v>1559</v>
      </c>
      <c r="B1939"/>
      <c r="N1939"/>
      <c r="S1939"/>
    </row>
    <row r="1940" spans="1:19" x14ac:dyDescent="0.4">
      <c r="A1940" s="12" t="s">
        <v>1559</v>
      </c>
      <c r="B1940"/>
      <c r="N1940"/>
      <c r="S1940"/>
    </row>
    <row r="1941" spans="1:19" x14ac:dyDescent="0.4">
      <c r="A1941" s="12" t="s">
        <v>1559</v>
      </c>
      <c r="B1941"/>
      <c r="N1941"/>
      <c r="S1941"/>
    </row>
    <row r="1942" spans="1:19" x14ac:dyDescent="0.4">
      <c r="A1942" s="12" t="s">
        <v>1559</v>
      </c>
      <c r="B1942"/>
      <c r="N1942"/>
      <c r="S1942"/>
    </row>
    <row r="1943" spans="1:19" x14ac:dyDescent="0.4">
      <c r="A1943" s="12" t="s">
        <v>1559</v>
      </c>
      <c r="B1943"/>
      <c r="N1943"/>
      <c r="S1943"/>
    </row>
    <row r="1944" spans="1:19" x14ac:dyDescent="0.4">
      <c r="A1944" s="12" t="s">
        <v>1559</v>
      </c>
      <c r="B1944"/>
      <c r="N1944"/>
      <c r="S1944"/>
    </row>
    <row r="1945" spans="1:19" x14ac:dyDescent="0.4">
      <c r="A1945" s="12" t="s">
        <v>1559</v>
      </c>
      <c r="B1945"/>
      <c r="N1945"/>
      <c r="S1945"/>
    </row>
    <row r="1949" spans="1:19" x14ac:dyDescent="0.4">
      <c r="A1949" s="12" t="s">
        <v>1559</v>
      </c>
      <c r="B1949"/>
      <c r="N1949"/>
      <c r="S1949"/>
    </row>
    <row r="1950" spans="1:19" x14ac:dyDescent="0.4">
      <c r="A1950" s="12" t="s">
        <v>1559</v>
      </c>
      <c r="B1950"/>
      <c r="N1950"/>
      <c r="S1950"/>
    </row>
    <row r="1951" spans="1:19" x14ac:dyDescent="0.4">
      <c r="A1951" s="12" t="s">
        <v>1559</v>
      </c>
      <c r="B1951"/>
      <c r="N1951"/>
      <c r="S1951"/>
    </row>
    <row r="1952" spans="1:19" x14ac:dyDescent="0.4">
      <c r="A1952" s="12" t="s">
        <v>1559</v>
      </c>
      <c r="B1952"/>
      <c r="N1952"/>
      <c r="S1952"/>
    </row>
    <row r="1953" spans="1:19" x14ac:dyDescent="0.4">
      <c r="A1953" s="12" t="s">
        <v>1559</v>
      </c>
      <c r="B1953"/>
      <c r="N1953"/>
      <c r="S1953"/>
    </row>
    <row r="1954" spans="1:19" x14ac:dyDescent="0.4">
      <c r="A1954" s="12" t="s">
        <v>1559</v>
      </c>
      <c r="S1954"/>
    </row>
    <row r="1955" spans="1:19" x14ac:dyDescent="0.4">
      <c r="A1955" s="12" t="s">
        <v>1559</v>
      </c>
      <c r="S1955"/>
    </row>
    <row r="1956" spans="1:19" x14ac:dyDescent="0.4">
      <c r="A1956" s="12" t="s">
        <v>1559</v>
      </c>
      <c r="S1956"/>
    </row>
    <row r="1957" spans="1:19" x14ac:dyDescent="0.4">
      <c r="A1957" s="12" t="s">
        <v>1559</v>
      </c>
      <c r="S1957"/>
    </row>
    <row r="1958" spans="1:19" x14ac:dyDescent="0.4">
      <c r="A1958" s="12" t="s">
        <v>1559</v>
      </c>
      <c r="S1958"/>
    </row>
    <row r="1959" spans="1:19" x14ac:dyDescent="0.4">
      <c r="A1959" s="12" t="s">
        <v>1559</v>
      </c>
      <c r="S1959"/>
    </row>
    <row r="1960" spans="1:19" x14ac:dyDescent="0.4">
      <c r="A1960" s="12" t="s">
        <v>1559</v>
      </c>
      <c r="S1960"/>
    </row>
    <row r="1961" spans="1:19" x14ac:dyDescent="0.4">
      <c r="A1961" s="12" t="s">
        <v>1559</v>
      </c>
      <c r="S1961"/>
    </row>
    <row r="1962" spans="1:19" x14ac:dyDescent="0.4">
      <c r="A1962" s="12" t="s">
        <v>1559</v>
      </c>
      <c r="S1962"/>
    </row>
    <row r="1963" spans="1:19" x14ac:dyDescent="0.4">
      <c r="A1963" s="12" t="s">
        <v>1559</v>
      </c>
      <c r="R1963" t="s">
        <v>67</v>
      </c>
      <c r="S1963"/>
    </row>
    <row r="1964" spans="1:19" x14ac:dyDescent="0.4">
      <c r="A1964" s="12" t="s">
        <v>1559</v>
      </c>
      <c r="S1964"/>
    </row>
    <row r="1965" spans="1:19" x14ac:dyDescent="0.4">
      <c r="A1965" s="12" t="s">
        <v>1559</v>
      </c>
      <c r="S1965"/>
    </row>
    <row r="1966" spans="1:19" x14ac:dyDescent="0.4">
      <c r="A1966" s="12" t="s">
        <v>1559</v>
      </c>
      <c r="S1966"/>
    </row>
    <row r="1967" spans="1:19" x14ac:dyDescent="0.4">
      <c r="A1967" s="12" t="s">
        <v>1559</v>
      </c>
      <c r="S1967"/>
    </row>
    <row r="1968" spans="1:19" x14ac:dyDescent="0.4">
      <c r="A1968" s="12" t="s">
        <v>1559</v>
      </c>
      <c r="S1968"/>
    </row>
    <row r="1969" spans="1:19" x14ac:dyDescent="0.4">
      <c r="A1969" s="12" t="s">
        <v>1559</v>
      </c>
      <c r="S1969"/>
    </row>
    <row r="1970" spans="1:19" x14ac:dyDescent="0.4">
      <c r="A1970" s="12" t="s">
        <v>1559</v>
      </c>
      <c r="B1970"/>
      <c r="N1970"/>
      <c r="S1970"/>
    </row>
    <row r="1971" spans="1:19" x14ac:dyDescent="0.4">
      <c r="A1971" s="12" t="s">
        <v>1559</v>
      </c>
      <c r="B1971"/>
      <c r="N1971"/>
      <c r="S1971"/>
    </row>
    <row r="1972" spans="1:19" x14ac:dyDescent="0.4">
      <c r="A1972" s="12" t="s">
        <v>1559</v>
      </c>
      <c r="B1972"/>
      <c r="N1972"/>
      <c r="S1972"/>
    </row>
    <row r="1973" spans="1:19" x14ac:dyDescent="0.4">
      <c r="A1973" s="12" t="s">
        <v>1559</v>
      </c>
      <c r="B1973"/>
      <c r="N1973"/>
      <c r="S1973"/>
    </row>
    <row r="1974" spans="1:19" x14ac:dyDescent="0.4">
      <c r="A1974" s="12" t="s">
        <v>1559</v>
      </c>
      <c r="B1974"/>
      <c r="N1974"/>
      <c r="S1974"/>
    </row>
    <row r="1975" spans="1:19" x14ac:dyDescent="0.4">
      <c r="A1975" s="12" t="s">
        <v>1559</v>
      </c>
      <c r="B1975"/>
      <c r="N1975"/>
      <c r="S1975"/>
    </row>
    <row r="1976" spans="1:19" x14ac:dyDescent="0.4">
      <c r="A1976" s="12" t="s">
        <v>1559</v>
      </c>
      <c r="B1976"/>
      <c r="N1976"/>
      <c r="S1976"/>
    </row>
    <row r="1977" spans="1:19" x14ac:dyDescent="0.4">
      <c r="A1977" s="12" t="s">
        <v>1559</v>
      </c>
      <c r="B1977"/>
      <c r="N1977"/>
      <c r="S1977"/>
    </row>
    <row r="1978" spans="1:19" x14ac:dyDescent="0.4">
      <c r="A1978" s="12" t="s">
        <v>1559</v>
      </c>
      <c r="B1978"/>
      <c r="N1978"/>
      <c r="S1978"/>
    </row>
    <row r="1979" spans="1:19" x14ac:dyDescent="0.4">
      <c r="A1979" s="12" t="s">
        <v>1559</v>
      </c>
      <c r="B1979"/>
      <c r="N1979"/>
      <c r="S1979"/>
    </row>
    <row r="1983" spans="1:19" x14ac:dyDescent="0.4">
      <c r="A1983" s="12" t="s">
        <v>1559</v>
      </c>
      <c r="B1983"/>
      <c r="N1983"/>
      <c r="S1983"/>
    </row>
    <row r="1984" spans="1:19" x14ac:dyDescent="0.4">
      <c r="A1984" s="12" t="s">
        <v>1559</v>
      </c>
      <c r="B1984"/>
      <c r="N1984"/>
      <c r="S1984"/>
    </row>
    <row r="1985" spans="1:19" x14ac:dyDescent="0.4">
      <c r="A1985" s="12" t="s">
        <v>1559</v>
      </c>
      <c r="B1985"/>
      <c r="N1985"/>
      <c r="S1985"/>
    </row>
    <row r="1986" spans="1:19" x14ac:dyDescent="0.4">
      <c r="A1986" s="12" t="s">
        <v>1559</v>
      </c>
      <c r="S1986"/>
    </row>
    <row r="1987" spans="1:19" x14ac:dyDescent="0.4">
      <c r="A1987" s="12" t="s">
        <v>1559</v>
      </c>
      <c r="S1987"/>
    </row>
    <row r="1988" spans="1:19" x14ac:dyDescent="0.4">
      <c r="A1988" s="12" t="s">
        <v>1559</v>
      </c>
      <c r="S1988"/>
    </row>
    <row r="1989" spans="1:19" x14ac:dyDescent="0.4">
      <c r="A1989" s="12" t="s">
        <v>1559</v>
      </c>
      <c r="S1989"/>
    </row>
    <row r="1990" spans="1:19" x14ac:dyDescent="0.4">
      <c r="A1990" s="12" t="s">
        <v>1559</v>
      </c>
      <c r="S1990"/>
    </row>
    <row r="1991" spans="1:19" x14ac:dyDescent="0.4">
      <c r="A1991" s="12" t="s">
        <v>1559</v>
      </c>
      <c r="S1991"/>
    </row>
    <row r="1992" spans="1:19" x14ac:dyDescent="0.4">
      <c r="A1992" s="12" t="s">
        <v>1559</v>
      </c>
      <c r="S1992"/>
    </row>
    <row r="1993" spans="1:19" x14ac:dyDescent="0.4">
      <c r="A1993" s="12" t="s">
        <v>1559</v>
      </c>
      <c r="S1993"/>
    </row>
    <row r="1994" spans="1:19" x14ac:dyDescent="0.4">
      <c r="A1994" s="12" t="s">
        <v>1559</v>
      </c>
      <c r="S1994"/>
    </row>
    <row r="1995" spans="1:19" x14ac:dyDescent="0.4">
      <c r="A1995" s="12" t="s">
        <v>1559</v>
      </c>
      <c r="S1995"/>
    </row>
    <row r="1996" spans="1:19" x14ac:dyDescent="0.4">
      <c r="A1996" s="12" t="s">
        <v>1559</v>
      </c>
      <c r="S1996"/>
    </row>
    <row r="1997" spans="1:19" x14ac:dyDescent="0.4">
      <c r="A1997" s="12" t="s">
        <v>1559</v>
      </c>
      <c r="R1997" t="s">
        <v>70</v>
      </c>
      <c r="S1997"/>
    </row>
    <row r="1998" spans="1:19" x14ac:dyDescent="0.4">
      <c r="A1998" s="12" t="s">
        <v>1559</v>
      </c>
      <c r="S1998"/>
    </row>
    <row r="1999" spans="1:19" x14ac:dyDescent="0.4">
      <c r="A1999" s="12" t="s">
        <v>1559</v>
      </c>
      <c r="S1999"/>
    </row>
    <row r="2000" spans="1:19" x14ac:dyDescent="0.4">
      <c r="A2000" s="12" t="s">
        <v>1559</v>
      </c>
      <c r="S2000"/>
    </row>
    <row r="2001" spans="1:19" x14ac:dyDescent="0.4">
      <c r="A2001" s="12" t="s">
        <v>1559</v>
      </c>
      <c r="S2001"/>
    </row>
    <row r="2002" spans="1:19" x14ac:dyDescent="0.4">
      <c r="A2002" s="12" t="s">
        <v>1559</v>
      </c>
      <c r="B2002"/>
      <c r="N2002"/>
      <c r="S2002"/>
    </row>
    <row r="2003" spans="1:19" x14ac:dyDescent="0.4">
      <c r="A2003" s="12" t="s">
        <v>1559</v>
      </c>
      <c r="B2003"/>
      <c r="N2003"/>
      <c r="S2003"/>
    </row>
    <row r="2004" spans="1:19" x14ac:dyDescent="0.4">
      <c r="A2004" s="12" t="s">
        <v>1559</v>
      </c>
      <c r="B2004"/>
      <c r="N2004"/>
      <c r="S2004"/>
    </row>
    <row r="2005" spans="1:19" x14ac:dyDescent="0.4">
      <c r="A2005" s="12" t="s">
        <v>1559</v>
      </c>
      <c r="B2005"/>
      <c r="N2005"/>
      <c r="S2005"/>
    </row>
    <row r="2006" spans="1:19" x14ac:dyDescent="0.4">
      <c r="A2006" s="12" t="s">
        <v>1559</v>
      </c>
      <c r="B2006"/>
      <c r="N2006"/>
      <c r="S2006"/>
    </row>
    <row r="2007" spans="1:19" x14ac:dyDescent="0.4">
      <c r="A2007" s="12" t="s">
        <v>1559</v>
      </c>
      <c r="B2007"/>
      <c r="N2007"/>
      <c r="S2007"/>
    </row>
    <row r="2008" spans="1:19" x14ac:dyDescent="0.4">
      <c r="A2008" s="12" t="s">
        <v>1559</v>
      </c>
      <c r="B2008"/>
      <c r="N2008"/>
      <c r="S2008"/>
    </row>
    <row r="2009" spans="1:19" x14ac:dyDescent="0.4">
      <c r="A2009" s="12" t="s">
        <v>1559</v>
      </c>
      <c r="B2009"/>
      <c r="N2009"/>
      <c r="S2009"/>
    </row>
    <row r="2010" spans="1:19" x14ac:dyDescent="0.4">
      <c r="A2010" s="12" t="s">
        <v>1559</v>
      </c>
      <c r="B2010"/>
      <c r="N2010"/>
      <c r="S2010"/>
    </row>
    <row r="2011" spans="1:19" x14ac:dyDescent="0.4">
      <c r="A2011" s="12" t="s">
        <v>1559</v>
      </c>
      <c r="B2011"/>
      <c r="N2011"/>
      <c r="S2011"/>
    </row>
    <row r="2012" spans="1:19" x14ac:dyDescent="0.4">
      <c r="A2012" s="12" t="s">
        <v>1559</v>
      </c>
      <c r="B2012"/>
      <c r="N2012"/>
      <c r="S2012"/>
    </row>
    <row r="2013" spans="1:19" x14ac:dyDescent="0.4">
      <c r="A2013" s="12" t="s">
        <v>1559</v>
      </c>
      <c r="B2013"/>
      <c r="N2013"/>
      <c r="S2013"/>
    </row>
    <row r="2017" spans="1:19" x14ac:dyDescent="0.4">
      <c r="A2017" s="12" t="s">
        <v>1559</v>
      </c>
      <c r="B2017"/>
      <c r="N2017"/>
      <c r="S2017"/>
    </row>
    <row r="2018" spans="1:19" x14ac:dyDescent="0.4">
      <c r="A2018" s="12" t="s">
        <v>1559</v>
      </c>
      <c r="S2018"/>
    </row>
    <row r="2019" spans="1:19" x14ac:dyDescent="0.4">
      <c r="A2019" s="12" t="s">
        <v>1559</v>
      </c>
      <c r="S2019"/>
    </row>
    <row r="2020" spans="1:19" x14ac:dyDescent="0.4">
      <c r="A2020" s="12" t="s">
        <v>1559</v>
      </c>
      <c r="S2020"/>
    </row>
    <row r="2021" spans="1:19" x14ac:dyDescent="0.4">
      <c r="A2021" s="12" t="s">
        <v>1559</v>
      </c>
      <c r="S2021"/>
    </row>
    <row r="2022" spans="1:19" x14ac:dyDescent="0.4">
      <c r="A2022" s="12" t="s">
        <v>1559</v>
      </c>
      <c r="S2022"/>
    </row>
    <row r="2023" spans="1:19" x14ac:dyDescent="0.4">
      <c r="A2023" s="12" t="s">
        <v>1559</v>
      </c>
      <c r="S2023"/>
    </row>
    <row r="2024" spans="1:19" x14ac:dyDescent="0.4">
      <c r="A2024" s="12" t="s">
        <v>1559</v>
      </c>
      <c r="S2024"/>
    </row>
    <row r="2025" spans="1:19" x14ac:dyDescent="0.4">
      <c r="A2025" s="12" t="s">
        <v>1559</v>
      </c>
      <c r="S2025"/>
    </row>
    <row r="2026" spans="1:19" x14ac:dyDescent="0.4">
      <c r="A2026" s="12" t="s">
        <v>1559</v>
      </c>
      <c r="S2026"/>
    </row>
    <row r="2027" spans="1:19" x14ac:dyDescent="0.4">
      <c r="A2027" s="12" t="s">
        <v>1559</v>
      </c>
      <c r="S2027"/>
    </row>
    <row r="2028" spans="1:19" x14ac:dyDescent="0.4">
      <c r="A2028" s="12" t="s">
        <v>1559</v>
      </c>
      <c r="R2028" t="s">
        <v>68</v>
      </c>
      <c r="S2028"/>
    </row>
    <row r="2029" spans="1:19" x14ac:dyDescent="0.4">
      <c r="A2029" s="12" t="s">
        <v>1559</v>
      </c>
      <c r="S2029"/>
    </row>
    <row r="2030" spans="1:19" x14ac:dyDescent="0.4">
      <c r="A2030" s="12" t="s">
        <v>1559</v>
      </c>
      <c r="S2030"/>
    </row>
    <row r="2031" spans="1:19" x14ac:dyDescent="0.4">
      <c r="A2031" s="12" t="s">
        <v>1559</v>
      </c>
      <c r="S2031"/>
    </row>
    <row r="2032" spans="1:19" x14ac:dyDescent="0.4">
      <c r="A2032" s="12" t="s">
        <v>1559</v>
      </c>
      <c r="S2032"/>
    </row>
    <row r="2033" spans="1:19" x14ac:dyDescent="0.4">
      <c r="A2033" s="12" t="s">
        <v>1559</v>
      </c>
      <c r="S2033"/>
    </row>
    <row r="2034" spans="1:19" x14ac:dyDescent="0.4">
      <c r="A2034" s="12" t="s">
        <v>1559</v>
      </c>
      <c r="B2034"/>
      <c r="N2034"/>
      <c r="S2034"/>
    </row>
    <row r="2035" spans="1:19" x14ac:dyDescent="0.4">
      <c r="A2035" s="12" t="s">
        <v>1559</v>
      </c>
      <c r="B2035"/>
      <c r="N2035"/>
      <c r="S2035"/>
    </row>
    <row r="2036" spans="1:19" x14ac:dyDescent="0.4">
      <c r="A2036" s="12" t="s">
        <v>1559</v>
      </c>
      <c r="B2036"/>
      <c r="N2036"/>
      <c r="S2036"/>
    </row>
    <row r="2037" spans="1:19" x14ac:dyDescent="0.4">
      <c r="A2037" s="12" t="s">
        <v>1559</v>
      </c>
      <c r="B2037"/>
      <c r="N2037"/>
      <c r="S2037"/>
    </row>
    <row r="2038" spans="1:19" x14ac:dyDescent="0.4">
      <c r="A2038" s="12" t="s">
        <v>1559</v>
      </c>
      <c r="B2038"/>
      <c r="N2038"/>
      <c r="S2038"/>
    </row>
    <row r="2039" spans="1:19" x14ac:dyDescent="0.4">
      <c r="A2039" s="12" t="s">
        <v>1559</v>
      </c>
      <c r="B2039"/>
      <c r="N2039"/>
      <c r="S2039"/>
    </row>
    <row r="2040" spans="1:19" x14ac:dyDescent="0.4">
      <c r="A2040" s="12" t="s">
        <v>1559</v>
      </c>
      <c r="B2040"/>
      <c r="N2040"/>
      <c r="S2040"/>
    </row>
    <row r="2041" spans="1:19" x14ac:dyDescent="0.4">
      <c r="A2041" s="12" t="s">
        <v>1559</v>
      </c>
      <c r="B2041"/>
      <c r="N2041"/>
      <c r="S2041"/>
    </row>
    <row r="2042" spans="1:19" x14ac:dyDescent="0.4">
      <c r="A2042" s="12" t="s">
        <v>1559</v>
      </c>
      <c r="B2042"/>
      <c r="N2042"/>
      <c r="S2042"/>
    </row>
    <row r="2043" spans="1:19" x14ac:dyDescent="0.4">
      <c r="A2043" s="12" t="s">
        <v>1559</v>
      </c>
      <c r="B2043"/>
      <c r="N2043"/>
      <c r="S2043"/>
    </row>
    <row r="2044" spans="1:19" x14ac:dyDescent="0.4">
      <c r="A2044" s="12" t="s">
        <v>1559</v>
      </c>
      <c r="B2044"/>
      <c r="N2044"/>
      <c r="S2044"/>
    </row>
    <row r="2045" spans="1:19" x14ac:dyDescent="0.4">
      <c r="A2045" s="12" t="s">
        <v>1559</v>
      </c>
      <c r="B2045"/>
      <c r="N2045"/>
      <c r="S2045"/>
    </row>
    <row r="2046" spans="1:19" x14ac:dyDescent="0.4">
      <c r="A2046" s="12" t="s">
        <v>1559</v>
      </c>
      <c r="B2046"/>
      <c r="N2046"/>
      <c r="S2046"/>
    </row>
    <row r="2047" spans="1:19" x14ac:dyDescent="0.4">
      <c r="A2047" s="12" t="s">
        <v>1559</v>
      </c>
      <c r="B2047"/>
      <c r="N2047"/>
      <c r="S2047"/>
    </row>
    <row r="2051" spans="1:19" x14ac:dyDescent="0.4">
      <c r="A2051" s="12" t="s">
        <v>1559</v>
      </c>
      <c r="B2051"/>
      <c r="N2051"/>
      <c r="S2051"/>
    </row>
    <row r="2052" spans="1:19" x14ac:dyDescent="0.4">
      <c r="A2052" s="12" t="s">
        <v>1559</v>
      </c>
      <c r="B2052"/>
      <c r="N2052"/>
      <c r="S2052"/>
    </row>
    <row r="2053" spans="1:19" x14ac:dyDescent="0.4">
      <c r="A2053" s="12" t="s">
        <v>1559</v>
      </c>
      <c r="B2053"/>
      <c r="N2053"/>
      <c r="S2053"/>
    </row>
    <row r="2054" spans="1:19" x14ac:dyDescent="0.4">
      <c r="A2054" s="12" t="s">
        <v>1559</v>
      </c>
      <c r="B2054"/>
      <c r="N2054"/>
      <c r="S2054"/>
    </row>
    <row r="2055" spans="1:19" x14ac:dyDescent="0.4">
      <c r="A2055" s="12" t="s">
        <v>1559</v>
      </c>
      <c r="B2055"/>
      <c r="N2055"/>
      <c r="S2055"/>
    </row>
    <row r="2056" spans="1:19" x14ac:dyDescent="0.4">
      <c r="A2056" s="12" t="s">
        <v>1559</v>
      </c>
      <c r="B2056"/>
      <c r="N2056"/>
      <c r="S2056"/>
    </row>
    <row r="2057" spans="1:19" x14ac:dyDescent="0.4">
      <c r="A2057" s="12" t="s">
        <v>1559</v>
      </c>
      <c r="B2057"/>
      <c r="N2057"/>
      <c r="S2057"/>
    </row>
    <row r="2058" spans="1:19" x14ac:dyDescent="0.4">
      <c r="A2058" s="12" t="s">
        <v>1559</v>
      </c>
      <c r="B2058"/>
      <c r="N2058"/>
      <c r="S2058"/>
    </row>
    <row r="2059" spans="1:19" x14ac:dyDescent="0.4">
      <c r="A2059" s="12" t="s">
        <v>1559</v>
      </c>
      <c r="B2059"/>
      <c r="N2059"/>
      <c r="S2059"/>
    </row>
    <row r="2060" spans="1:19" x14ac:dyDescent="0.4">
      <c r="A2060" s="12" t="s">
        <v>1559</v>
      </c>
      <c r="B2060"/>
      <c r="N2060"/>
      <c r="S2060"/>
    </row>
    <row r="2061" spans="1:19" x14ac:dyDescent="0.4">
      <c r="A2061" s="12" t="s">
        <v>1559</v>
      </c>
      <c r="B2061"/>
      <c r="N2061"/>
      <c r="S2061"/>
    </row>
    <row r="2062" spans="1:19" x14ac:dyDescent="0.4">
      <c r="A2062" s="12" t="s">
        <v>1559</v>
      </c>
      <c r="B2062"/>
      <c r="N2062"/>
      <c r="S2062"/>
    </row>
    <row r="2063" spans="1:19" x14ac:dyDescent="0.4">
      <c r="A2063" s="12" t="s">
        <v>1559</v>
      </c>
      <c r="B2063"/>
      <c r="N2063"/>
      <c r="S2063"/>
    </row>
    <row r="2064" spans="1:19" x14ac:dyDescent="0.4">
      <c r="A2064" s="12" t="s">
        <v>1559</v>
      </c>
      <c r="B2064"/>
      <c r="N2064"/>
      <c r="S2064"/>
    </row>
    <row r="2065" spans="1:19" x14ac:dyDescent="0.4">
      <c r="A2065" s="12" t="s">
        <v>1559</v>
      </c>
      <c r="B2065"/>
      <c r="N2065"/>
      <c r="S2065"/>
    </row>
    <row r="2066" spans="1:19" x14ac:dyDescent="0.4">
      <c r="A2066" s="12" t="s">
        <v>1559</v>
      </c>
      <c r="S2066"/>
    </row>
    <row r="2067" spans="1:19" x14ac:dyDescent="0.4">
      <c r="A2067" s="12" t="s">
        <v>1559</v>
      </c>
      <c r="S2067"/>
    </row>
    <row r="2068" spans="1:19" x14ac:dyDescent="0.4">
      <c r="A2068" s="12" t="s">
        <v>1559</v>
      </c>
      <c r="S2068"/>
    </row>
    <row r="2069" spans="1:19" x14ac:dyDescent="0.4">
      <c r="A2069" s="12" t="s">
        <v>1559</v>
      </c>
      <c r="S2069"/>
    </row>
    <row r="2070" spans="1:19" x14ac:dyDescent="0.4">
      <c r="A2070" s="12" t="s">
        <v>1559</v>
      </c>
      <c r="S2070"/>
    </row>
    <row r="2071" spans="1:19" x14ac:dyDescent="0.4">
      <c r="A2071" s="12" t="s">
        <v>1559</v>
      </c>
      <c r="R2071" t="s">
        <v>68</v>
      </c>
      <c r="S2071"/>
    </row>
    <row r="2072" spans="1:19" x14ac:dyDescent="0.4">
      <c r="A2072" s="12" t="s">
        <v>1559</v>
      </c>
      <c r="S2072"/>
    </row>
    <row r="2073" spans="1:19" x14ac:dyDescent="0.4">
      <c r="A2073" s="12" t="s">
        <v>1559</v>
      </c>
      <c r="S2073"/>
    </row>
    <row r="2074" spans="1:19" x14ac:dyDescent="0.4">
      <c r="A2074" s="12" t="s">
        <v>1559</v>
      </c>
      <c r="S2074"/>
    </row>
    <row r="2075" spans="1:19" x14ac:dyDescent="0.4">
      <c r="A2075" s="12" t="s">
        <v>1559</v>
      </c>
      <c r="S2075"/>
    </row>
    <row r="2076" spans="1:19" x14ac:dyDescent="0.4">
      <c r="A2076" s="12" t="s">
        <v>1559</v>
      </c>
      <c r="S2076"/>
    </row>
    <row r="2077" spans="1:19" x14ac:dyDescent="0.4">
      <c r="A2077" s="12" t="s">
        <v>1559</v>
      </c>
      <c r="S2077"/>
    </row>
    <row r="2078" spans="1:19" x14ac:dyDescent="0.4">
      <c r="A2078" s="12" t="s">
        <v>1559</v>
      </c>
      <c r="S2078"/>
    </row>
    <row r="2079" spans="1:19" x14ac:dyDescent="0.4">
      <c r="A2079" s="12" t="s">
        <v>1559</v>
      </c>
      <c r="S2079"/>
    </row>
    <row r="2080" spans="1:19" x14ac:dyDescent="0.4">
      <c r="A2080" s="12" t="s">
        <v>1559</v>
      </c>
      <c r="S2080"/>
    </row>
    <row r="2081" spans="1:19" x14ac:dyDescent="0.4">
      <c r="A2081" s="12" t="s">
        <v>1559</v>
      </c>
      <c r="S2081"/>
    </row>
    <row r="2085" spans="1:19" x14ac:dyDescent="0.4">
      <c r="A2085" s="12" t="s">
        <v>1559</v>
      </c>
      <c r="B2085"/>
      <c r="N2085"/>
      <c r="S2085"/>
    </row>
    <row r="2086" spans="1:19" x14ac:dyDescent="0.4">
      <c r="A2086" s="12" t="s">
        <v>1559</v>
      </c>
      <c r="B2086"/>
      <c r="N2086"/>
      <c r="S2086"/>
    </row>
    <row r="2087" spans="1:19" x14ac:dyDescent="0.4">
      <c r="A2087" s="12" t="s">
        <v>1559</v>
      </c>
      <c r="B2087"/>
      <c r="N2087"/>
      <c r="S2087"/>
    </row>
    <row r="2088" spans="1:19" x14ac:dyDescent="0.4">
      <c r="A2088" s="12" t="s">
        <v>1559</v>
      </c>
      <c r="B2088"/>
      <c r="N2088"/>
      <c r="S2088"/>
    </row>
    <row r="2089" spans="1:19" x14ac:dyDescent="0.4">
      <c r="A2089" s="12" t="s">
        <v>1559</v>
      </c>
      <c r="B2089"/>
      <c r="N2089"/>
      <c r="S2089"/>
    </row>
    <row r="2090" spans="1:19" x14ac:dyDescent="0.4">
      <c r="A2090" s="12" t="s">
        <v>1559</v>
      </c>
      <c r="B2090"/>
      <c r="N2090"/>
      <c r="S2090"/>
    </row>
    <row r="2091" spans="1:19" x14ac:dyDescent="0.4">
      <c r="A2091" s="12" t="s">
        <v>1559</v>
      </c>
      <c r="B2091"/>
      <c r="N2091"/>
      <c r="S2091"/>
    </row>
    <row r="2092" spans="1:19" x14ac:dyDescent="0.4">
      <c r="A2092" s="12" t="s">
        <v>1559</v>
      </c>
      <c r="B2092"/>
      <c r="N2092"/>
      <c r="S2092"/>
    </row>
    <row r="2093" spans="1:19" x14ac:dyDescent="0.4">
      <c r="A2093" s="12" t="s">
        <v>1559</v>
      </c>
      <c r="B2093"/>
      <c r="N2093"/>
      <c r="S2093"/>
    </row>
    <row r="2094" spans="1:19" x14ac:dyDescent="0.4">
      <c r="A2094" s="12" t="s">
        <v>1559</v>
      </c>
      <c r="B2094"/>
      <c r="N2094"/>
      <c r="S2094"/>
    </row>
    <row r="2095" spans="1:19" x14ac:dyDescent="0.4">
      <c r="A2095" s="12" t="s">
        <v>1559</v>
      </c>
      <c r="B2095"/>
      <c r="N2095"/>
      <c r="S2095"/>
    </row>
    <row r="2096" spans="1:19" x14ac:dyDescent="0.4">
      <c r="A2096" s="12" t="s">
        <v>1559</v>
      </c>
      <c r="B2096"/>
      <c r="N2096"/>
      <c r="S2096"/>
    </row>
    <row r="2097" spans="1:19" x14ac:dyDescent="0.4">
      <c r="A2097" s="12" t="s">
        <v>1559</v>
      </c>
      <c r="B2097"/>
      <c r="N2097"/>
      <c r="S2097"/>
    </row>
    <row r="2098" spans="1:19" x14ac:dyDescent="0.4">
      <c r="A2098" s="12" t="s">
        <v>1559</v>
      </c>
      <c r="S2098"/>
    </row>
    <row r="2099" spans="1:19" x14ac:dyDescent="0.4">
      <c r="A2099" s="12" t="s">
        <v>1559</v>
      </c>
      <c r="S2099"/>
    </row>
    <row r="2100" spans="1:19" x14ac:dyDescent="0.4">
      <c r="A2100" s="12" t="s">
        <v>1559</v>
      </c>
      <c r="S2100"/>
    </row>
    <row r="2101" spans="1:19" x14ac:dyDescent="0.4">
      <c r="A2101" s="12" t="s">
        <v>1559</v>
      </c>
      <c r="S2101"/>
    </row>
    <row r="2102" spans="1:19" x14ac:dyDescent="0.4">
      <c r="A2102" s="12" t="s">
        <v>1559</v>
      </c>
      <c r="S2102"/>
    </row>
    <row r="2103" spans="1:19" x14ac:dyDescent="0.4">
      <c r="A2103" s="12" t="s">
        <v>1559</v>
      </c>
      <c r="S2103"/>
    </row>
    <row r="2104" spans="1:19" x14ac:dyDescent="0.4">
      <c r="A2104" s="12" t="s">
        <v>1559</v>
      </c>
      <c r="S2104"/>
    </row>
    <row r="2105" spans="1:19" x14ac:dyDescent="0.4">
      <c r="A2105" s="12" t="s">
        <v>1559</v>
      </c>
      <c r="S2105"/>
    </row>
    <row r="2106" spans="1:19" x14ac:dyDescent="0.4">
      <c r="A2106" s="12" t="s">
        <v>1559</v>
      </c>
      <c r="S2106"/>
    </row>
    <row r="2107" spans="1:19" x14ac:dyDescent="0.4">
      <c r="A2107" s="12" t="s">
        <v>1559</v>
      </c>
      <c r="S2107"/>
    </row>
    <row r="2108" spans="1:19" x14ac:dyDescent="0.4">
      <c r="A2108" s="12" t="s">
        <v>1559</v>
      </c>
      <c r="R2108" t="s">
        <v>58</v>
      </c>
      <c r="S2108"/>
    </row>
    <row r="2109" spans="1:19" x14ac:dyDescent="0.4">
      <c r="A2109" s="12" t="s">
        <v>1559</v>
      </c>
      <c r="S2109"/>
    </row>
    <row r="2110" spans="1:19" x14ac:dyDescent="0.4">
      <c r="A2110" s="12" t="s">
        <v>1559</v>
      </c>
      <c r="S2110"/>
    </row>
    <row r="2111" spans="1:19" x14ac:dyDescent="0.4">
      <c r="A2111" s="12" t="s">
        <v>1559</v>
      </c>
      <c r="S2111"/>
    </row>
    <row r="2112" spans="1:19" x14ac:dyDescent="0.4">
      <c r="A2112" s="12" t="s">
        <v>1559</v>
      </c>
      <c r="S2112"/>
    </row>
    <row r="2113" spans="1:19" x14ac:dyDescent="0.4">
      <c r="A2113" s="12" t="s">
        <v>1559</v>
      </c>
      <c r="S2113"/>
    </row>
    <row r="2114" spans="1:19" x14ac:dyDescent="0.4">
      <c r="A2114" s="12" t="s">
        <v>1559</v>
      </c>
      <c r="B2114"/>
      <c r="N2114"/>
      <c r="S2114"/>
    </row>
    <row r="2115" spans="1:19" x14ac:dyDescent="0.4">
      <c r="A2115" s="12" t="s">
        <v>1559</v>
      </c>
      <c r="B2115"/>
      <c r="N2115"/>
      <c r="S2115"/>
    </row>
    <row r="2119" spans="1:19" x14ac:dyDescent="0.4">
      <c r="A2119" s="12" t="s">
        <v>1559</v>
      </c>
      <c r="B2119"/>
      <c r="N2119"/>
      <c r="S2119"/>
    </row>
    <row r="2120" spans="1:19" x14ac:dyDescent="0.4">
      <c r="A2120" s="12" t="s">
        <v>1559</v>
      </c>
      <c r="B2120"/>
      <c r="N2120"/>
      <c r="S2120"/>
    </row>
    <row r="2121" spans="1:19" x14ac:dyDescent="0.4">
      <c r="A2121" s="12" t="s">
        <v>1559</v>
      </c>
      <c r="B2121"/>
      <c r="N2121"/>
      <c r="S2121"/>
    </row>
    <row r="2122" spans="1:19" x14ac:dyDescent="0.4">
      <c r="A2122" s="12" t="s">
        <v>1559</v>
      </c>
      <c r="B2122"/>
      <c r="N2122"/>
      <c r="S2122"/>
    </row>
    <row r="2123" spans="1:19" x14ac:dyDescent="0.4">
      <c r="A2123" s="12" t="s">
        <v>1559</v>
      </c>
      <c r="B2123"/>
      <c r="N2123"/>
      <c r="S2123"/>
    </row>
    <row r="2124" spans="1:19" x14ac:dyDescent="0.4">
      <c r="A2124" s="12" t="s">
        <v>1559</v>
      </c>
      <c r="B2124"/>
      <c r="N2124"/>
      <c r="S2124"/>
    </row>
    <row r="2125" spans="1:19" x14ac:dyDescent="0.4">
      <c r="A2125" s="12" t="s">
        <v>1559</v>
      </c>
      <c r="B2125"/>
      <c r="N2125"/>
      <c r="S2125"/>
    </row>
    <row r="2126" spans="1:19" x14ac:dyDescent="0.4">
      <c r="A2126" s="12" t="s">
        <v>1559</v>
      </c>
      <c r="B2126"/>
      <c r="N2126"/>
      <c r="S2126"/>
    </row>
    <row r="2127" spans="1:19" x14ac:dyDescent="0.4">
      <c r="A2127" s="12" t="s">
        <v>1559</v>
      </c>
      <c r="B2127"/>
      <c r="N2127"/>
      <c r="S2127"/>
    </row>
    <row r="2128" spans="1:19" x14ac:dyDescent="0.4">
      <c r="A2128" s="12" t="s">
        <v>1559</v>
      </c>
      <c r="B2128"/>
      <c r="N2128"/>
      <c r="S2128"/>
    </row>
    <row r="2129" spans="1:19" x14ac:dyDescent="0.4">
      <c r="A2129" s="12" t="s">
        <v>1559</v>
      </c>
      <c r="B2129"/>
      <c r="N2129"/>
      <c r="S2129"/>
    </row>
    <row r="2130" spans="1:19" x14ac:dyDescent="0.4">
      <c r="A2130" s="12" t="s">
        <v>1559</v>
      </c>
      <c r="S2130"/>
    </row>
    <row r="2131" spans="1:19" x14ac:dyDescent="0.4">
      <c r="A2131" s="12" t="s">
        <v>1559</v>
      </c>
      <c r="S2131"/>
    </row>
    <row r="2132" spans="1:19" x14ac:dyDescent="0.4">
      <c r="A2132" s="12" t="s">
        <v>1559</v>
      </c>
      <c r="S2132"/>
    </row>
    <row r="2133" spans="1:19" x14ac:dyDescent="0.4">
      <c r="A2133" s="12" t="s">
        <v>1559</v>
      </c>
      <c r="S2133"/>
    </row>
    <row r="2134" spans="1:19" x14ac:dyDescent="0.4">
      <c r="A2134" s="12" t="s">
        <v>1559</v>
      </c>
      <c r="S2134"/>
    </row>
    <row r="2135" spans="1:19" x14ac:dyDescent="0.4">
      <c r="A2135" s="12" t="s">
        <v>1559</v>
      </c>
      <c r="R2135" t="s">
        <v>65</v>
      </c>
      <c r="S2135"/>
    </row>
    <row r="2136" spans="1:19" x14ac:dyDescent="0.4">
      <c r="A2136" s="12" t="s">
        <v>1559</v>
      </c>
      <c r="R2136" t="s">
        <v>69</v>
      </c>
      <c r="S2136"/>
    </row>
    <row r="2137" spans="1:19" x14ac:dyDescent="0.4">
      <c r="A2137" s="12" t="s">
        <v>1559</v>
      </c>
      <c r="S2137"/>
    </row>
    <row r="2138" spans="1:19" x14ac:dyDescent="0.4">
      <c r="A2138" s="12" t="s">
        <v>1559</v>
      </c>
      <c r="S2138"/>
    </row>
    <row r="2139" spans="1:19" x14ac:dyDescent="0.4">
      <c r="A2139" s="12" t="s">
        <v>1559</v>
      </c>
      <c r="S2139"/>
    </row>
    <row r="2140" spans="1:19" x14ac:dyDescent="0.4">
      <c r="A2140" s="12" t="s">
        <v>1559</v>
      </c>
      <c r="S2140"/>
    </row>
    <row r="2141" spans="1:19" x14ac:dyDescent="0.4">
      <c r="A2141" s="12" t="s">
        <v>1559</v>
      </c>
      <c r="S2141"/>
    </row>
    <row r="2142" spans="1:19" x14ac:dyDescent="0.4">
      <c r="A2142" s="12" t="s">
        <v>1559</v>
      </c>
      <c r="S2142"/>
    </row>
    <row r="2143" spans="1:19" x14ac:dyDescent="0.4">
      <c r="A2143" s="12" t="s">
        <v>1559</v>
      </c>
      <c r="S2143"/>
    </row>
    <row r="2144" spans="1:19" x14ac:dyDescent="0.4">
      <c r="A2144" s="12" t="s">
        <v>1559</v>
      </c>
      <c r="S2144"/>
    </row>
    <row r="2145" spans="1:19" x14ac:dyDescent="0.4">
      <c r="A2145" s="12" t="s">
        <v>1559</v>
      </c>
      <c r="S2145"/>
    </row>
    <row r="2146" spans="1:19" x14ac:dyDescent="0.4">
      <c r="A2146" s="12" t="s">
        <v>1559</v>
      </c>
      <c r="B2146"/>
      <c r="N2146"/>
      <c r="S2146"/>
    </row>
    <row r="2147" spans="1:19" x14ac:dyDescent="0.4">
      <c r="A2147" s="12" t="s">
        <v>1559</v>
      </c>
      <c r="B2147"/>
      <c r="N2147"/>
      <c r="S2147"/>
    </row>
    <row r="2148" spans="1:19" x14ac:dyDescent="0.4">
      <c r="A2148" s="12" t="s">
        <v>1559</v>
      </c>
      <c r="B2148"/>
      <c r="N2148"/>
      <c r="S2148"/>
    </row>
    <row r="2149" spans="1:19" x14ac:dyDescent="0.4">
      <c r="A2149" s="12" t="s">
        <v>1559</v>
      </c>
      <c r="B2149"/>
      <c r="N2149"/>
      <c r="S2149"/>
    </row>
    <row r="2153" spans="1:19" x14ac:dyDescent="0.4">
      <c r="A2153" s="12" t="s">
        <v>1559</v>
      </c>
      <c r="B2153"/>
      <c r="N2153"/>
      <c r="S2153"/>
    </row>
    <row r="2154" spans="1:19" x14ac:dyDescent="0.4">
      <c r="A2154" s="12" t="s">
        <v>1559</v>
      </c>
      <c r="B2154"/>
      <c r="N2154"/>
      <c r="S2154"/>
    </row>
    <row r="2155" spans="1:19" x14ac:dyDescent="0.4">
      <c r="A2155" s="12" t="s">
        <v>1559</v>
      </c>
      <c r="B2155"/>
      <c r="N2155"/>
      <c r="S2155"/>
    </row>
    <row r="2156" spans="1:19" x14ac:dyDescent="0.4">
      <c r="A2156" s="12" t="s">
        <v>1559</v>
      </c>
      <c r="B2156"/>
      <c r="N2156"/>
      <c r="S2156"/>
    </row>
    <row r="2157" spans="1:19" x14ac:dyDescent="0.4">
      <c r="A2157" s="12" t="s">
        <v>1559</v>
      </c>
      <c r="B2157"/>
      <c r="N2157"/>
      <c r="S2157"/>
    </row>
    <row r="2158" spans="1:19" x14ac:dyDescent="0.4">
      <c r="A2158" s="12" t="s">
        <v>1559</v>
      </c>
      <c r="B2158"/>
      <c r="N2158"/>
      <c r="S2158"/>
    </row>
    <row r="2159" spans="1:19" x14ac:dyDescent="0.4">
      <c r="A2159" s="12" t="s">
        <v>1559</v>
      </c>
      <c r="B2159"/>
      <c r="N2159"/>
      <c r="S2159"/>
    </row>
    <row r="2160" spans="1:19" x14ac:dyDescent="0.4">
      <c r="A2160" s="12" t="s">
        <v>1559</v>
      </c>
      <c r="B2160"/>
      <c r="N2160"/>
      <c r="S2160"/>
    </row>
    <row r="2161" spans="1:19" x14ac:dyDescent="0.4">
      <c r="A2161" s="12" t="s">
        <v>1559</v>
      </c>
      <c r="B2161"/>
      <c r="N2161"/>
      <c r="S2161"/>
    </row>
    <row r="2162" spans="1:19" x14ac:dyDescent="0.4">
      <c r="A2162" s="12" t="s">
        <v>1559</v>
      </c>
      <c r="S2162"/>
    </row>
    <row r="2163" spans="1:19" x14ac:dyDescent="0.4">
      <c r="A2163" s="12" t="s">
        <v>1559</v>
      </c>
      <c r="S2163"/>
    </row>
    <row r="2164" spans="1:19" x14ac:dyDescent="0.4">
      <c r="A2164" s="12" t="s">
        <v>1559</v>
      </c>
      <c r="S2164"/>
    </row>
    <row r="2165" spans="1:19" x14ac:dyDescent="0.4">
      <c r="A2165" s="12" t="s">
        <v>1559</v>
      </c>
      <c r="S2165"/>
    </row>
    <row r="2166" spans="1:19" x14ac:dyDescent="0.4">
      <c r="A2166" s="12" t="s">
        <v>1559</v>
      </c>
      <c r="S2166"/>
    </row>
    <row r="2167" spans="1:19" x14ac:dyDescent="0.4">
      <c r="A2167" s="12" t="s">
        <v>1559</v>
      </c>
      <c r="R2167" t="s">
        <v>67</v>
      </c>
      <c r="S2167"/>
    </row>
    <row r="2168" spans="1:19" x14ac:dyDescent="0.4">
      <c r="A2168" s="12" t="s">
        <v>1559</v>
      </c>
      <c r="S2168"/>
    </row>
    <row r="2169" spans="1:19" x14ac:dyDescent="0.4">
      <c r="A2169" s="12" t="s">
        <v>1559</v>
      </c>
      <c r="S2169"/>
    </row>
    <row r="2170" spans="1:19" x14ac:dyDescent="0.4">
      <c r="A2170" s="12" t="s">
        <v>1559</v>
      </c>
      <c r="S2170"/>
    </row>
    <row r="2171" spans="1:19" x14ac:dyDescent="0.4">
      <c r="A2171" s="12" t="s">
        <v>1559</v>
      </c>
      <c r="S2171"/>
    </row>
    <row r="2172" spans="1:19" x14ac:dyDescent="0.4">
      <c r="A2172" s="12" t="s">
        <v>1559</v>
      </c>
      <c r="S2172"/>
    </row>
    <row r="2173" spans="1:19" x14ac:dyDescent="0.4">
      <c r="A2173" s="12" t="s">
        <v>1559</v>
      </c>
      <c r="S2173"/>
    </row>
    <row r="2174" spans="1:19" x14ac:dyDescent="0.4">
      <c r="A2174" s="12" t="s">
        <v>1559</v>
      </c>
      <c r="S2174"/>
    </row>
    <row r="2175" spans="1:19" x14ac:dyDescent="0.4">
      <c r="A2175" s="12" t="s">
        <v>1559</v>
      </c>
      <c r="S2175"/>
    </row>
    <row r="2176" spans="1:19" x14ac:dyDescent="0.4">
      <c r="A2176" s="12" t="s">
        <v>1559</v>
      </c>
      <c r="S2176"/>
    </row>
    <row r="2177" spans="1:19" x14ac:dyDescent="0.4">
      <c r="A2177" s="12" t="s">
        <v>1559</v>
      </c>
      <c r="S2177"/>
    </row>
    <row r="2178" spans="1:19" x14ac:dyDescent="0.4">
      <c r="A2178" s="12" t="s">
        <v>1559</v>
      </c>
      <c r="B2178"/>
      <c r="N2178"/>
      <c r="S2178"/>
    </row>
    <row r="2179" spans="1:19" x14ac:dyDescent="0.4">
      <c r="A2179" s="12" t="s">
        <v>1559</v>
      </c>
      <c r="B2179"/>
      <c r="N2179"/>
      <c r="S2179"/>
    </row>
    <row r="2180" spans="1:19" x14ac:dyDescent="0.4">
      <c r="A2180" s="12" t="s">
        <v>1559</v>
      </c>
      <c r="B2180"/>
      <c r="N2180"/>
      <c r="S2180"/>
    </row>
    <row r="2181" spans="1:19" x14ac:dyDescent="0.4">
      <c r="A2181" s="12" t="s">
        <v>1559</v>
      </c>
      <c r="B2181"/>
      <c r="N2181"/>
      <c r="S2181"/>
    </row>
    <row r="2182" spans="1:19" x14ac:dyDescent="0.4">
      <c r="A2182" s="12" t="s">
        <v>1559</v>
      </c>
      <c r="B2182"/>
      <c r="N2182"/>
      <c r="S2182"/>
    </row>
    <row r="2183" spans="1:19" x14ac:dyDescent="0.4">
      <c r="A2183" s="12" t="s">
        <v>1559</v>
      </c>
      <c r="B2183"/>
      <c r="N2183"/>
      <c r="S2183"/>
    </row>
    <row r="2187" spans="1:19" x14ac:dyDescent="0.4">
      <c r="A2187" s="12" t="s">
        <v>1559</v>
      </c>
      <c r="B2187"/>
      <c r="N2187"/>
      <c r="S2187"/>
    </row>
    <row r="2188" spans="1:19" x14ac:dyDescent="0.4">
      <c r="A2188" s="12" t="s">
        <v>1559</v>
      </c>
      <c r="B2188"/>
      <c r="N2188"/>
      <c r="S2188"/>
    </row>
    <row r="2189" spans="1:19" x14ac:dyDescent="0.4">
      <c r="A2189" s="12" t="s">
        <v>1559</v>
      </c>
      <c r="B2189"/>
      <c r="N2189"/>
      <c r="S2189"/>
    </row>
    <row r="2190" spans="1:19" x14ac:dyDescent="0.4">
      <c r="A2190" s="12" t="s">
        <v>1559</v>
      </c>
      <c r="B2190"/>
      <c r="N2190"/>
      <c r="S2190"/>
    </row>
    <row r="2191" spans="1:19" x14ac:dyDescent="0.4">
      <c r="A2191" s="12" t="s">
        <v>1559</v>
      </c>
      <c r="B2191"/>
      <c r="N2191"/>
      <c r="S2191"/>
    </row>
    <row r="2192" spans="1:19" x14ac:dyDescent="0.4">
      <c r="A2192" s="12" t="s">
        <v>1559</v>
      </c>
      <c r="B2192"/>
      <c r="N2192"/>
      <c r="S2192"/>
    </row>
    <row r="2193" spans="1:19" x14ac:dyDescent="0.4">
      <c r="A2193" s="12" t="s">
        <v>1559</v>
      </c>
      <c r="B2193"/>
      <c r="N2193"/>
      <c r="S2193"/>
    </row>
    <row r="2194" spans="1:19" x14ac:dyDescent="0.4">
      <c r="A2194" s="12" t="s">
        <v>1559</v>
      </c>
      <c r="S2194"/>
    </row>
    <row r="2195" spans="1:19" x14ac:dyDescent="0.4">
      <c r="A2195" s="12" t="s">
        <v>1559</v>
      </c>
      <c r="S2195"/>
    </row>
    <row r="2196" spans="1:19" x14ac:dyDescent="0.4">
      <c r="A2196" s="12" t="s">
        <v>1559</v>
      </c>
      <c r="S2196"/>
    </row>
    <row r="2197" spans="1:19" x14ac:dyDescent="0.4">
      <c r="A2197" s="12" t="s">
        <v>1559</v>
      </c>
      <c r="S2197"/>
    </row>
    <row r="2198" spans="1:19" x14ac:dyDescent="0.4">
      <c r="A2198" s="12" t="s">
        <v>1559</v>
      </c>
      <c r="S2198"/>
    </row>
    <row r="2199" spans="1:19" x14ac:dyDescent="0.4">
      <c r="A2199" s="12" t="s">
        <v>1559</v>
      </c>
      <c r="S2199"/>
    </row>
    <row r="2200" spans="1:19" x14ac:dyDescent="0.4">
      <c r="A2200" s="12" t="s">
        <v>1559</v>
      </c>
      <c r="S2200"/>
    </row>
    <row r="2201" spans="1:19" x14ac:dyDescent="0.4">
      <c r="A2201" s="12" t="s">
        <v>1559</v>
      </c>
      <c r="R2201" t="s">
        <v>70</v>
      </c>
      <c r="S2201"/>
    </row>
    <row r="2202" spans="1:19" x14ac:dyDescent="0.4">
      <c r="A2202" s="12" t="s">
        <v>1559</v>
      </c>
      <c r="S2202"/>
    </row>
    <row r="2203" spans="1:19" x14ac:dyDescent="0.4">
      <c r="A2203" s="12" t="s">
        <v>1559</v>
      </c>
      <c r="S2203"/>
    </row>
    <row r="2204" spans="1:19" x14ac:dyDescent="0.4">
      <c r="A2204" s="12" t="s">
        <v>1559</v>
      </c>
      <c r="S2204"/>
    </row>
    <row r="2205" spans="1:19" x14ac:dyDescent="0.4">
      <c r="A2205" s="12" t="s">
        <v>1559</v>
      </c>
      <c r="S2205"/>
    </row>
    <row r="2206" spans="1:19" x14ac:dyDescent="0.4">
      <c r="A2206" s="12" t="s">
        <v>1559</v>
      </c>
      <c r="S2206"/>
    </row>
    <row r="2207" spans="1:19" x14ac:dyDescent="0.4">
      <c r="A2207" s="12" t="s">
        <v>1559</v>
      </c>
      <c r="S2207"/>
    </row>
    <row r="2208" spans="1:19" x14ac:dyDescent="0.4">
      <c r="A2208" s="12" t="s">
        <v>1559</v>
      </c>
      <c r="S2208"/>
    </row>
    <row r="2209" spans="1:19" x14ac:dyDescent="0.4">
      <c r="A2209" s="12" t="s">
        <v>1559</v>
      </c>
      <c r="S2209"/>
    </row>
    <row r="2210" spans="1:19" x14ac:dyDescent="0.4">
      <c r="A2210" s="12" t="s">
        <v>1559</v>
      </c>
      <c r="B2210"/>
      <c r="N2210"/>
      <c r="S2210"/>
    </row>
    <row r="2211" spans="1:19" x14ac:dyDescent="0.4">
      <c r="A2211" s="12" t="s">
        <v>1559</v>
      </c>
      <c r="B2211"/>
      <c r="N2211"/>
      <c r="S2211"/>
    </row>
    <row r="2212" spans="1:19" x14ac:dyDescent="0.4">
      <c r="A2212" s="12" t="s">
        <v>1559</v>
      </c>
      <c r="B2212"/>
      <c r="N2212"/>
      <c r="S2212"/>
    </row>
    <row r="2213" spans="1:19" x14ac:dyDescent="0.4">
      <c r="A2213" s="12" t="s">
        <v>1559</v>
      </c>
      <c r="B2213"/>
      <c r="N2213"/>
      <c r="S2213"/>
    </row>
    <row r="2214" spans="1:19" x14ac:dyDescent="0.4">
      <c r="A2214" s="12" t="s">
        <v>1559</v>
      </c>
      <c r="B2214"/>
      <c r="N2214"/>
      <c r="S2214"/>
    </row>
    <row r="2215" spans="1:19" x14ac:dyDescent="0.4">
      <c r="A2215" s="12" t="s">
        <v>1559</v>
      </c>
      <c r="B2215"/>
      <c r="N2215"/>
      <c r="S2215"/>
    </row>
    <row r="2216" spans="1:19" x14ac:dyDescent="0.4">
      <c r="A2216" s="12" t="s">
        <v>1559</v>
      </c>
      <c r="B2216"/>
      <c r="N2216"/>
      <c r="S2216"/>
    </row>
    <row r="2217" spans="1:19" x14ac:dyDescent="0.4">
      <c r="A2217" s="12" t="s">
        <v>1559</v>
      </c>
      <c r="B2217"/>
      <c r="N2217"/>
      <c r="S2217"/>
    </row>
    <row r="2221" spans="1:19" x14ac:dyDescent="0.4">
      <c r="A2221" s="12" t="s">
        <v>1559</v>
      </c>
      <c r="B2221"/>
      <c r="N2221"/>
      <c r="S2221"/>
    </row>
    <row r="2222" spans="1:19" x14ac:dyDescent="0.4">
      <c r="A2222" s="12" t="s">
        <v>1559</v>
      </c>
      <c r="B2222"/>
      <c r="N2222"/>
      <c r="S2222"/>
    </row>
    <row r="2223" spans="1:19" x14ac:dyDescent="0.4">
      <c r="A2223" s="12" t="s">
        <v>1559</v>
      </c>
      <c r="B2223"/>
      <c r="N2223"/>
      <c r="S2223"/>
    </row>
    <row r="2224" spans="1:19" x14ac:dyDescent="0.4">
      <c r="A2224" s="12" t="s">
        <v>1559</v>
      </c>
      <c r="B2224"/>
      <c r="N2224"/>
      <c r="S2224"/>
    </row>
    <row r="2225" spans="1:19" x14ac:dyDescent="0.4">
      <c r="A2225" s="12" t="s">
        <v>1559</v>
      </c>
      <c r="B2225"/>
      <c r="N2225"/>
      <c r="S2225"/>
    </row>
    <row r="2226" spans="1:19" x14ac:dyDescent="0.4">
      <c r="A2226" s="12" t="s">
        <v>1559</v>
      </c>
      <c r="S2226"/>
    </row>
    <row r="2227" spans="1:19" x14ac:dyDescent="0.4">
      <c r="A2227" s="12" t="s">
        <v>1559</v>
      </c>
      <c r="S2227"/>
    </row>
    <row r="2228" spans="1:19" x14ac:dyDescent="0.4">
      <c r="A2228" s="12" t="s">
        <v>1559</v>
      </c>
      <c r="S2228"/>
    </row>
    <row r="2229" spans="1:19" x14ac:dyDescent="0.4">
      <c r="A2229" s="12" t="s">
        <v>1559</v>
      </c>
      <c r="S2229"/>
    </row>
    <row r="2230" spans="1:19" x14ac:dyDescent="0.4">
      <c r="A2230" s="12" t="s">
        <v>1559</v>
      </c>
      <c r="S2230"/>
    </row>
    <row r="2231" spans="1:19" x14ac:dyDescent="0.4">
      <c r="A2231" s="12" t="s">
        <v>1559</v>
      </c>
      <c r="S2231"/>
    </row>
    <row r="2232" spans="1:19" x14ac:dyDescent="0.4">
      <c r="A2232" s="12" t="s">
        <v>1559</v>
      </c>
      <c r="S2232"/>
    </row>
    <row r="2233" spans="1:19" x14ac:dyDescent="0.4">
      <c r="A2233" s="12" t="s">
        <v>1559</v>
      </c>
      <c r="S2233"/>
    </row>
    <row r="2234" spans="1:19" x14ac:dyDescent="0.4">
      <c r="A2234" s="12" t="s">
        <v>1559</v>
      </c>
      <c r="R2234" t="s">
        <v>71</v>
      </c>
      <c r="S2234"/>
    </row>
    <row r="2235" spans="1:19" x14ac:dyDescent="0.4">
      <c r="A2235" s="12" t="s">
        <v>1559</v>
      </c>
      <c r="S2235"/>
    </row>
    <row r="2236" spans="1:19" x14ac:dyDescent="0.4">
      <c r="A2236" s="12" t="s">
        <v>1559</v>
      </c>
      <c r="S2236"/>
    </row>
    <row r="2237" spans="1:19" x14ac:dyDescent="0.4">
      <c r="A2237" s="12" t="s">
        <v>1559</v>
      </c>
      <c r="S2237"/>
    </row>
    <row r="2238" spans="1:19" x14ac:dyDescent="0.4">
      <c r="A2238" s="12" t="s">
        <v>1559</v>
      </c>
      <c r="S2238"/>
    </row>
    <row r="2239" spans="1:19" x14ac:dyDescent="0.4">
      <c r="A2239" s="12" t="s">
        <v>1559</v>
      </c>
      <c r="S2239"/>
    </row>
    <row r="2240" spans="1:19" x14ac:dyDescent="0.4">
      <c r="A2240" s="12" t="s">
        <v>1559</v>
      </c>
      <c r="S2240"/>
    </row>
    <row r="2241" spans="1:19" x14ac:dyDescent="0.4">
      <c r="A2241" s="12" t="s">
        <v>1559</v>
      </c>
      <c r="S2241"/>
    </row>
    <row r="2242" spans="1:19" x14ac:dyDescent="0.4">
      <c r="A2242" s="12" t="s">
        <v>1559</v>
      </c>
      <c r="B2242"/>
      <c r="N2242"/>
      <c r="S2242"/>
    </row>
    <row r="2243" spans="1:19" x14ac:dyDescent="0.4">
      <c r="A2243" s="12" t="s">
        <v>1559</v>
      </c>
      <c r="B2243"/>
      <c r="N2243"/>
      <c r="S2243"/>
    </row>
    <row r="2244" spans="1:19" x14ac:dyDescent="0.4">
      <c r="A2244" s="12" t="s">
        <v>1559</v>
      </c>
      <c r="B2244"/>
      <c r="N2244"/>
      <c r="S2244"/>
    </row>
    <row r="2245" spans="1:19" x14ac:dyDescent="0.4">
      <c r="A2245" s="12" t="s">
        <v>1559</v>
      </c>
      <c r="B2245"/>
      <c r="N2245"/>
      <c r="S2245"/>
    </row>
    <row r="2246" spans="1:19" x14ac:dyDescent="0.4">
      <c r="A2246" s="12" t="s">
        <v>1559</v>
      </c>
      <c r="B2246"/>
      <c r="N2246"/>
      <c r="S2246"/>
    </row>
    <row r="2247" spans="1:19" x14ac:dyDescent="0.4">
      <c r="A2247" s="12" t="s">
        <v>1559</v>
      </c>
      <c r="B2247"/>
      <c r="N2247"/>
      <c r="S2247"/>
    </row>
    <row r="2248" spans="1:19" x14ac:dyDescent="0.4">
      <c r="A2248" s="12" t="s">
        <v>1559</v>
      </c>
      <c r="B2248"/>
      <c r="N2248"/>
      <c r="S2248"/>
    </row>
    <row r="2249" spans="1:19" x14ac:dyDescent="0.4">
      <c r="A2249" s="12" t="s">
        <v>1559</v>
      </c>
      <c r="B2249"/>
      <c r="N2249"/>
      <c r="S2249"/>
    </row>
    <row r="2250" spans="1:19" x14ac:dyDescent="0.4">
      <c r="A2250" s="12" t="s">
        <v>1559</v>
      </c>
      <c r="B2250"/>
      <c r="N2250"/>
      <c r="S2250"/>
    </row>
    <row r="2251" spans="1:19" x14ac:dyDescent="0.4">
      <c r="A2251" s="12" t="s">
        <v>1559</v>
      </c>
      <c r="B2251"/>
      <c r="N2251"/>
      <c r="S2251"/>
    </row>
    <row r="2255" spans="1:19" x14ac:dyDescent="0.4">
      <c r="A2255" s="12" t="s">
        <v>1559</v>
      </c>
      <c r="B2255"/>
      <c r="N2255"/>
      <c r="S2255"/>
    </row>
    <row r="2256" spans="1:19" x14ac:dyDescent="0.4">
      <c r="A2256" s="12" t="s">
        <v>1559</v>
      </c>
      <c r="B2256"/>
      <c r="N2256"/>
      <c r="S2256"/>
    </row>
    <row r="2257" spans="1:19" x14ac:dyDescent="0.4">
      <c r="A2257" s="12" t="s">
        <v>1559</v>
      </c>
      <c r="B2257"/>
      <c r="N2257"/>
      <c r="S2257"/>
    </row>
    <row r="2258" spans="1:19" x14ac:dyDescent="0.4">
      <c r="A2258" s="12" t="s">
        <v>1559</v>
      </c>
      <c r="S2258"/>
    </row>
    <row r="2259" spans="1:19" x14ac:dyDescent="0.4">
      <c r="A2259" s="12" t="s">
        <v>1559</v>
      </c>
      <c r="S2259"/>
    </row>
    <row r="2260" spans="1:19" x14ac:dyDescent="0.4">
      <c r="A2260" s="12" t="s">
        <v>1559</v>
      </c>
      <c r="R2260" t="s">
        <v>72</v>
      </c>
      <c r="S2260"/>
    </row>
    <row r="2261" spans="1:19" x14ac:dyDescent="0.4">
      <c r="A2261" s="12" t="s">
        <v>1559</v>
      </c>
      <c r="S2261"/>
    </row>
    <row r="2262" spans="1:19" x14ac:dyDescent="0.4">
      <c r="A2262" s="12" t="s">
        <v>1559</v>
      </c>
      <c r="S2262"/>
    </row>
    <row r="2263" spans="1:19" x14ac:dyDescent="0.4">
      <c r="A2263" s="12" t="s">
        <v>1559</v>
      </c>
      <c r="S2263"/>
    </row>
    <row r="2264" spans="1:19" x14ac:dyDescent="0.4">
      <c r="A2264" s="12" t="s">
        <v>1559</v>
      </c>
      <c r="S2264"/>
    </row>
    <row r="2265" spans="1:19" x14ac:dyDescent="0.4">
      <c r="A2265" s="12" t="s">
        <v>1559</v>
      </c>
      <c r="S2265"/>
    </row>
    <row r="2266" spans="1:19" x14ac:dyDescent="0.4">
      <c r="A2266" s="12" t="s">
        <v>1559</v>
      </c>
      <c r="S2266"/>
    </row>
    <row r="2267" spans="1:19" x14ac:dyDescent="0.4">
      <c r="A2267" s="12" t="s">
        <v>1559</v>
      </c>
      <c r="S2267"/>
    </row>
    <row r="2268" spans="1:19" x14ac:dyDescent="0.4">
      <c r="A2268" s="12" t="s">
        <v>1559</v>
      </c>
      <c r="S2268"/>
    </row>
    <row r="2269" spans="1:19" x14ac:dyDescent="0.4">
      <c r="A2269" s="12" t="s">
        <v>1559</v>
      </c>
      <c r="S2269"/>
    </row>
    <row r="2270" spans="1:19" x14ac:dyDescent="0.4">
      <c r="A2270" s="12" t="s">
        <v>1559</v>
      </c>
      <c r="S2270"/>
    </row>
    <row r="2271" spans="1:19" x14ac:dyDescent="0.4">
      <c r="A2271" s="12" t="s">
        <v>1559</v>
      </c>
      <c r="S2271"/>
    </row>
    <row r="2272" spans="1:19" x14ac:dyDescent="0.4">
      <c r="A2272" s="12" t="s">
        <v>1559</v>
      </c>
      <c r="S2272"/>
    </row>
    <row r="2273" spans="1:19" x14ac:dyDescent="0.4">
      <c r="A2273" s="12" t="s">
        <v>1559</v>
      </c>
      <c r="S2273"/>
    </row>
    <row r="2274" spans="1:19" x14ac:dyDescent="0.4">
      <c r="A2274" s="12" t="s">
        <v>1559</v>
      </c>
      <c r="S2274"/>
    </row>
    <row r="2275" spans="1:19" x14ac:dyDescent="0.4">
      <c r="A2275" s="12" t="s">
        <v>1559</v>
      </c>
      <c r="R2275" t="s">
        <v>73</v>
      </c>
      <c r="S2275"/>
    </row>
    <row r="2276" spans="1:19" x14ac:dyDescent="0.4">
      <c r="A2276" s="12" t="s">
        <v>1559</v>
      </c>
      <c r="S2276"/>
    </row>
    <row r="2277" spans="1:19" x14ac:dyDescent="0.4">
      <c r="A2277" s="12" t="s">
        <v>1559</v>
      </c>
      <c r="S2277"/>
    </row>
    <row r="2278" spans="1:19" x14ac:dyDescent="0.4">
      <c r="A2278" s="12" t="s">
        <v>1559</v>
      </c>
      <c r="S2278"/>
    </row>
    <row r="2279" spans="1:19" x14ac:dyDescent="0.4">
      <c r="A2279" s="12" t="s">
        <v>1559</v>
      </c>
      <c r="S2279"/>
    </row>
    <row r="2280" spans="1:19" x14ac:dyDescent="0.4">
      <c r="A2280" s="12" t="s">
        <v>1559</v>
      </c>
      <c r="S2280"/>
    </row>
    <row r="2281" spans="1:19" x14ac:dyDescent="0.4">
      <c r="A2281" s="12" t="s">
        <v>1559</v>
      </c>
      <c r="S2281"/>
    </row>
    <row r="2282" spans="1:19" x14ac:dyDescent="0.4">
      <c r="A2282" s="12" t="s">
        <v>1559</v>
      </c>
      <c r="S2282"/>
    </row>
    <row r="2283" spans="1:19" x14ac:dyDescent="0.4">
      <c r="A2283" s="12" t="s">
        <v>1559</v>
      </c>
      <c r="S2283"/>
    </row>
    <row r="2284" spans="1:19" x14ac:dyDescent="0.4">
      <c r="A2284" s="12" t="s">
        <v>1559</v>
      </c>
      <c r="S2284"/>
    </row>
    <row r="2285" spans="1:19" x14ac:dyDescent="0.4">
      <c r="A2285" s="12" t="s">
        <v>1559</v>
      </c>
      <c r="S2285"/>
    </row>
    <row r="2289" spans="1:19" x14ac:dyDescent="0.4">
      <c r="A2289" s="12" t="s">
        <v>1559</v>
      </c>
      <c r="S2289"/>
    </row>
    <row r="2290" spans="1:19" x14ac:dyDescent="0.4">
      <c r="A2290" s="12" t="s">
        <v>1559</v>
      </c>
      <c r="B2290"/>
      <c r="N2290"/>
      <c r="S2290"/>
    </row>
    <row r="2291" spans="1:19" x14ac:dyDescent="0.4">
      <c r="A2291" s="12" t="s">
        <v>1559</v>
      </c>
      <c r="B2291"/>
      <c r="N2291"/>
      <c r="S2291"/>
    </row>
    <row r="2292" spans="1:19" x14ac:dyDescent="0.4">
      <c r="A2292" s="12" t="s">
        <v>1559</v>
      </c>
      <c r="B2292"/>
      <c r="N2292"/>
      <c r="S2292"/>
    </row>
    <row r="2293" spans="1:19" x14ac:dyDescent="0.4">
      <c r="A2293" s="12" t="s">
        <v>1559</v>
      </c>
      <c r="B2293"/>
      <c r="N2293"/>
      <c r="S2293"/>
    </row>
    <row r="2294" spans="1:19" x14ac:dyDescent="0.4">
      <c r="A2294" s="12" t="s">
        <v>1559</v>
      </c>
      <c r="B2294"/>
      <c r="N2294"/>
      <c r="S2294"/>
    </row>
    <row r="2295" spans="1:19" x14ac:dyDescent="0.4">
      <c r="A2295" s="12" t="s">
        <v>1559</v>
      </c>
      <c r="B2295"/>
      <c r="N2295"/>
      <c r="S2295"/>
    </row>
    <row r="2296" spans="1:19" x14ac:dyDescent="0.4">
      <c r="A2296" s="12" t="s">
        <v>1559</v>
      </c>
      <c r="B2296"/>
      <c r="N2296"/>
      <c r="S2296"/>
    </row>
    <row r="2297" spans="1:19" x14ac:dyDescent="0.4">
      <c r="A2297" s="12" t="s">
        <v>1559</v>
      </c>
      <c r="B2297"/>
      <c r="N2297"/>
      <c r="S2297"/>
    </row>
    <row r="2298" spans="1:19" x14ac:dyDescent="0.4">
      <c r="A2298" s="12" t="s">
        <v>1559</v>
      </c>
      <c r="B2298"/>
      <c r="N2298"/>
      <c r="S2298"/>
    </row>
    <row r="2299" spans="1:19" x14ac:dyDescent="0.4">
      <c r="A2299" s="12" t="s">
        <v>1559</v>
      </c>
      <c r="B2299"/>
      <c r="N2299"/>
      <c r="S2299"/>
    </row>
    <row r="2300" spans="1:19" x14ac:dyDescent="0.4">
      <c r="A2300" s="12" t="s">
        <v>1559</v>
      </c>
      <c r="B2300"/>
      <c r="N2300"/>
      <c r="S2300"/>
    </row>
    <row r="2301" spans="1:19" x14ac:dyDescent="0.4">
      <c r="A2301" s="12" t="s">
        <v>1559</v>
      </c>
      <c r="B2301"/>
      <c r="N2301"/>
      <c r="S2301"/>
    </row>
    <row r="2302" spans="1:19" x14ac:dyDescent="0.4">
      <c r="A2302" s="12" t="s">
        <v>1559</v>
      </c>
      <c r="B2302"/>
      <c r="N2302"/>
      <c r="S2302"/>
    </row>
    <row r="2303" spans="1:19" x14ac:dyDescent="0.4">
      <c r="A2303" s="12" t="s">
        <v>1559</v>
      </c>
      <c r="B2303"/>
      <c r="N2303"/>
      <c r="S2303"/>
    </row>
    <row r="2304" spans="1:19" x14ac:dyDescent="0.4">
      <c r="A2304" s="12" t="s">
        <v>1559</v>
      </c>
      <c r="B2304"/>
      <c r="N2304"/>
      <c r="S2304"/>
    </row>
    <row r="2305" spans="1:19" x14ac:dyDescent="0.4">
      <c r="A2305" s="12" t="s">
        <v>1559</v>
      </c>
      <c r="B2305"/>
      <c r="N2305"/>
      <c r="S2305"/>
    </row>
    <row r="2306" spans="1:19" x14ac:dyDescent="0.4">
      <c r="A2306" s="12" t="s">
        <v>1559</v>
      </c>
      <c r="S2306"/>
    </row>
    <row r="2307" spans="1:19" x14ac:dyDescent="0.4">
      <c r="A2307" s="12" t="s">
        <v>1559</v>
      </c>
      <c r="S2307"/>
    </row>
    <row r="2308" spans="1:19" x14ac:dyDescent="0.4">
      <c r="A2308" s="12" t="s">
        <v>1559</v>
      </c>
      <c r="S2308"/>
    </row>
    <row r="2309" spans="1:19" x14ac:dyDescent="0.4">
      <c r="A2309" s="12" t="s">
        <v>1559</v>
      </c>
      <c r="S2309"/>
    </row>
    <row r="2310" spans="1:19" x14ac:dyDescent="0.4">
      <c r="A2310" s="12" t="s">
        <v>1559</v>
      </c>
      <c r="S2310"/>
    </row>
    <row r="2311" spans="1:19" x14ac:dyDescent="0.4">
      <c r="A2311" s="12" t="s">
        <v>1559</v>
      </c>
      <c r="S2311"/>
    </row>
    <row r="2312" spans="1:19" x14ac:dyDescent="0.4">
      <c r="A2312" s="12" t="s">
        <v>1559</v>
      </c>
      <c r="R2312" t="s">
        <v>58</v>
      </c>
      <c r="S2312"/>
    </row>
    <row r="2313" spans="1:19" x14ac:dyDescent="0.4">
      <c r="A2313" s="12" t="s">
        <v>1559</v>
      </c>
      <c r="S2313"/>
    </row>
    <row r="2314" spans="1:19" x14ac:dyDescent="0.4">
      <c r="A2314" s="12" t="s">
        <v>1559</v>
      </c>
      <c r="S2314"/>
    </row>
    <row r="2315" spans="1:19" x14ac:dyDescent="0.4">
      <c r="A2315" s="12" t="s">
        <v>1559</v>
      </c>
      <c r="S2315"/>
    </row>
    <row r="2316" spans="1:19" x14ac:dyDescent="0.4">
      <c r="A2316" s="12" t="s">
        <v>1559</v>
      </c>
      <c r="S2316"/>
    </row>
    <row r="2317" spans="1:19" x14ac:dyDescent="0.4">
      <c r="A2317" s="12" t="s">
        <v>1559</v>
      </c>
      <c r="S2317"/>
    </row>
    <row r="2318" spans="1:19" x14ac:dyDescent="0.4">
      <c r="A2318" s="12" t="s">
        <v>1559</v>
      </c>
      <c r="S2318"/>
    </row>
    <row r="2319" spans="1:19" x14ac:dyDescent="0.4">
      <c r="A2319" s="12" t="s">
        <v>1559</v>
      </c>
      <c r="S2319"/>
    </row>
    <row r="2323" spans="1:19" x14ac:dyDescent="0.4">
      <c r="A2323" s="12" t="s">
        <v>1559</v>
      </c>
      <c r="S2323"/>
    </row>
    <row r="2324" spans="1:19" x14ac:dyDescent="0.4">
      <c r="A2324" s="12" t="s">
        <v>1559</v>
      </c>
      <c r="R2324" t="s">
        <v>55</v>
      </c>
      <c r="S2324"/>
    </row>
    <row r="2325" spans="1:19" x14ac:dyDescent="0.4">
      <c r="A2325" s="12" t="s">
        <v>1559</v>
      </c>
      <c r="S2325"/>
    </row>
    <row r="2326" spans="1:19" x14ac:dyDescent="0.4">
      <c r="A2326" s="12" t="s">
        <v>1559</v>
      </c>
      <c r="S2326"/>
    </row>
    <row r="2327" spans="1:19" x14ac:dyDescent="0.4">
      <c r="A2327" s="12" t="s">
        <v>1559</v>
      </c>
      <c r="S2327"/>
    </row>
    <row r="2328" spans="1:19" x14ac:dyDescent="0.4">
      <c r="A2328" s="12" t="s">
        <v>1559</v>
      </c>
      <c r="S2328"/>
    </row>
    <row r="2329" spans="1:19" x14ac:dyDescent="0.4">
      <c r="A2329" s="12" t="s">
        <v>1559</v>
      </c>
      <c r="S2329"/>
    </row>
    <row r="2330" spans="1:19" x14ac:dyDescent="0.4">
      <c r="A2330" s="12" t="s">
        <v>1559</v>
      </c>
      <c r="S2330"/>
    </row>
    <row r="2331" spans="1:19" x14ac:dyDescent="0.4">
      <c r="A2331" s="12" t="s">
        <v>1559</v>
      </c>
      <c r="S2331"/>
    </row>
    <row r="2332" spans="1:19" x14ac:dyDescent="0.4">
      <c r="A2332" s="12" t="s">
        <v>1559</v>
      </c>
      <c r="S2332"/>
    </row>
    <row r="2333" spans="1:19" x14ac:dyDescent="0.4">
      <c r="A2333" s="12" t="s">
        <v>1559</v>
      </c>
      <c r="S2333"/>
    </row>
    <row r="2334" spans="1:19" x14ac:dyDescent="0.4">
      <c r="A2334" s="12" t="s">
        <v>1559</v>
      </c>
      <c r="S2334"/>
    </row>
    <row r="2335" spans="1:19" x14ac:dyDescent="0.4">
      <c r="A2335" s="12" t="s">
        <v>1559</v>
      </c>
      <c r="S2335"/>
    </row>
    <row r="2336" spans="1:19" x14ac:dyDescent="0.4">
      <c r="A2336" s="12" t="s">
        <v>1559</v>
      </c>
      <c r="S2336"/>
    </row>
    <row r="2337" spans="1:19" x14ac:dyDescent="0.4">
      <c r="A2337" s="12" t="s">
        <v>1559</v>
      </c>
      <c r="S2337"/>
    </row>
    <row r="2338" spans="1:19" x14ac:dyDescent="0.4">
      <c r="A2338" s="12" t="s">
        <v>1559</v>
      </c>
      <c r="B2338"/>
      <c r="N2338"/>
      <c r="S2338"/>
    </row>
    <row r="2339" spans="1:19" x14ac:dyDescent="0.4">
      <c r="A2339" s="12" t="s">
        <v>1559</v>
      </c>
      <c r="B2339"/>
      <c r="N2339"/>
      <c r="S2339"/>
    </row>
    <row r="2340" spans="1:19" x14ac:dyDescent="0.4">
      <c r="A2340" s="12" t="s">
        <v>1559</v>
      </c>
      <c r="B2340"/>
      <c r="N2340"/>
      <c r="S2340"/>
    </row>
    <row r="2341" spans="1:19" x14ac:dyDescent="0.4">
      <c r="A2341" s="12" t="s">
        <v>1559</v>
      </c>
      <c r="B2341"/>
      <c r="N2341"/>
      <c r="S2341"/>
    </row>
    <row r="2342" spans="1:19" x14ac:dyDescent="0.4">
      <c r="A2342" s="12" t="s">
        <v>1559</v>
      </c>
      <c r="B2342"/>
      <c r="N2342"/>
      <c r="S2342"/>
    </row>
    <row r="2343" spans="1:19" x14ac:dyDescent="0.4">
      <c r="A2343" s="12" t="s">
        <v>1559</v>
      </c>
      <c r="B2343"/>
      <c r="N2343"/>
      <c r="S2343"/>
    </row>
    <row r="2344" spans="1:19" x14ac:dyDescent="0.4">
      <c r="A2344" s="12" t="s">
        <v>1559</v>
      </c>
      <c r="B2344"/>
      <c r="N2344"/>
      <c r="S2344"/>
    </row>
    <row r="2345" spans="1:19" x14ac:dyDescent="0.4">
      <c r="A2345" s="12" t="s">
        <v>1559</v>
      </c>
      <c r="B2345"/>
      <c r="N2345"/>
      <c r="S2345"/>
    </row>
    <row r="2346" spans="1:19" x14ac:dyDescent="0.4">
      <c r="A2346" s="12" t="s">
        <v>1559</v>
      </c>
      <c r="B2346"/>
      <c r="N2346"/>
      <c r="S2346"/>
    </row>
    <row r="2347" spans="1:19" x14ac:dyDescent="0.4">
      <c r="A2347" s="12" t="s">
        <v>1559</v>
      </c>
      <c r="B2347"/>
      <c r="N2347"/>
      <c r="S2347"/>
    </row>
    <row r="2348" spans="1:19" x14ac:dyDescent="0.4">
      <c r="A2348" s="12" t="s">
        <v>1559</v>
      </c>
      <c r="B2348"/>
      <c r="N2348"/>
      <c r="S2348"/>
    </row>
    <row r="2349" spans="1:19" x14ac:dyDescent="0.4">
      <c r="A2349" s="12" t="s">
        <v>1559</v>
      </c>
      <c r="B2349"/>
      <c r="N2349"/>
      <c r="S2349"/>
    </row>
    <row r="2350" spans="1:19" x14ac:dyDescent="0.4">
      <c r="A2350" s="12" t="s">
        <v>1559</v>
      </c>
      <c r="B2350"/>
      <c r="N2350"/>
      <c r="S2350"/>
    </row>
    <row r="2351" spans="1:19" x14ac:dyDescent="0.4">
      <c r="A2351" s="12" t="s">
        <v>1559</v>
      </c>
      <c r="B2351"/>
      <c r="N2351"/>
      <c r="S2351"/>
    </row>
    <row r="2352" spans="1:19" x14ac:dyDescent="0.4">
      <c r="A2352" s="12" t="s">
        <v>1559</v>
      </c>
      <c r="B2352"/>
      <c r="N2352"/>
      <c r="S2352"/>
    </row>
    <row r="2353" spans="1:19" x14ac:dyDescent="0.4">
      <c r="A2353" s="12" t="s">
        <v>1559</v>
      </c>
      <c r="B2353"/>
      <c r="N2353"/>
      <c r="S2353"/>
    </row>
    <row r="2357" spans="1:19" x14ac:dyDescent="0.4">
      <c r="A2357" s="12" t="s">
        <v>1559</v>
      </c>
      <c r="S2357"/>
    </row>
    <row r="2358" spans="1:19" x14ac:dyDescent="0.4">
      <c r="A2358" s="12" t="s">
        <v>1559</v>
      </c>
      <c r="R2358" t="s">
        <v>55</v>
      </c>
      <c r="S2358"/>
    </row>
    <row r="2359" spans="1:19" x14ac:dyDescent="0.4">
      <c r="A2359" s="12" t="s">
        <v>1559</v>
      </c>
      <c r="S2359"/>
    </row>
    <row r="2360" spans="1:19" x14ac:dyDescent="0.4">
      <c r="A2360" s="12" t="s">
        <v>1559</v>
      </c>
      <c r="S2360"/>
    </row>
    <row r="2361" spans="1:19" x14ac:dyDescent="0.4">
      <c r="A2361" s="12" t="s">
        <v>1559</v>
      </c>
      <c r="S2361"/>
    </row>
    <row r="2362" spans="1:19" x14ac:dyDescent="0.4">
      <c r="A2362" s="12" t="s">
        <v>1559</v>
      </c>
      <c r="S2362"/>
    </row>
    <row r="2363" spans="1:19" x14ac:dyDescent="0.4">
      <c r="A2363" s="12" t="s">
        <v>1559</v>
      </c>
      <c r="S2363"/>
    </row>
    <row r="2364" spans="1:19" x14ac:dyDescent="0.4">
      <c r="A2364" s="12" t="s">
        <v>1559</v>
      </c>
      <c r="S2364"/>
    </row>
    <row r="2365" spans="1:19" x14ac:dyDescent="0.4">
      <c r="A2365" s="12" t="s">
        <v>1559</v>
      </c>
      <c r="S2365"/>
    </row>
    <row r="2366" spans="1:19" x14ac:dyDescent="0.4">
      <c r="A2366" s="12" t="s">
        <v>1559</v>
      </c>
      <c r="S2366"/>
    </row>
    <row r="2367" spans="1:19" x14ac:dyDescent="0.4">
      <c r="A2367" s="12" t="s">
        <v>1559</v>
      </c>
      <c r="S2367"/>
    </row>
    <row r="2368" spans="1:19" x14ac:dyDescent="0.4">
      <c r="A2368" s="12" t="s">
        <v>1559</v>
      </c>
      <c r="S2368"/>
    </row>
    <row r="2369" spans="1:19" x14ac:dyDescent="0.4">
      <c r="A2369" s="12" t="s">
        <v>1559</v>
      </c>
      <c r="S2369"/>
    </row>
    <row r="2370" spans="1:19" x14ac:dyDescent="0.4">
      <c r="A2370" s="12" t="s">
        <v>1559</v>
      </c>
      <c r="B2370"/>
      <c r="N2370"/>
      <c r="S2370"/>
    </row>
    <row r="2371" spans="1:19" x14ac:dyDescent="0.4">
      <c r="A2371" s="12" t="s">
        <v>1559</v>
      </c>
      <c r="B2371"/>
      <c r="N2371"/>
      <c r="S2371"/>
    </row>
    <row r="2372" spans="1:19" x14ac:dyDescent="0.4">
      <c r="A2372" s="12" t="s">
        <v>1559</v>
      </c>
      <c r="B2372"/>
      <c r="N2372"/>
      <c r="S2372"/>
    </row>
    <row r="2373" spans="1:19" x14ac:dyDescent="0.4">
      <c r="A2373" s="12" t="s">
        <v>1559</v>
      </c>
      <c r="B2373"/>
      <c r="N2373"/>
      <c r="S2373"/>
    </row>
    <row r="2374" spans="1:19" x14ac:dyDescent="0.4">
      <c r="A2374" s="12" t="s">
        <v>1559</v>
      </c>
      <c r="B2374"/>
      <c r="N2374"/>
      <c r="S2374"/>
    </row>
    <row r="2375" spans="1:19" x14ac:dyDescent="0.4">
      <c r="A2375" s="12" t="s">
        <v>1559</v>
      </c>
      <c r="B2375"/>
      <c r="N2375"/>
      <c r="S2375"/>
    </row>
    <row r="2376" spans="1:19" x14ac:dyDescent="0.4">
      <c r="A2376" s="12" t="s">
        <v>1559</v>
      </c>
      <c r="B2376"/>
      <c r="N2376"/>
      <c r="S2376"/>
    </row>
    <row r="2377" spans="1:19" x14ac:dyDescent="0.4">
      <c r="A2377" s="12" t="s">
        <v>1559</v>
      </c>
      <c r="B2377"/>
      <c r="N2377"/>
      <c r="S2377"/>
    </row>
    <row r="2378" spans="1:19" x14ac:dyDescent="0.4">
      <c r="A2378" s="12" t="s">
        <v>1559</v>
      </c>
      <c r="B2378"/>
      <c r="N2378"/>
      <c r="S2378"/>
    </row>
    <row r="2379" spans="1:19" x14ac:dyDescent="0.4">
      <c r="A2379" s="12" t="s">
        <v>1559</v>
      </c>
      <c r="B2379"/>
      <c r="N2379"/>
      <c r="S2379"/>
    </row>
    <row r="2380" spans="1:19" x14ac:dyDescent="0.4">
      <c r="A2380" s="12" t="s">
        <v>1559</v>
      </c>
      <c r="B2380"/>
      <c r="N2380"/>
      <c r="S2380"/>
    </row>
    <row r="2381" spans="1:19" x14ac:dyDescent="0.4">
      <c r="A2381" s="12" t="s">
        <v>1559</v>
      </c>
      <c r="B2381"/>
      <c r="N2381"/>
      <c r="S2381"/>
    </row>
    <row r="2382" spans="1:19" x14ac:dyDescent="0.4">
      <c r="A2382" s="12" t="s">
        <v>1559</v>
      </c>
      <c r="B2382"/>
      <c r="N2382"/>
      <c r="S2382"/>
    </row>
    <row r="2383" spans="1:19" x14ac:dyDescent="0.4">
      <c r="A2383" s="12" t="s">
        <v>1559</v>
      </c>
      <c r="B2383"/>
      <c r="N2383"/>
      <c r="S2383"/>
    </row>
    <row r="2384" spans="1:19" x14ac:dyDescent="0.4">
      <c r="A2384" s="12" t="s">
        <v>1559</v>
      </c>
      <c r="B2384"/>
      <c r="N2384"/>
      <c r="S2384"/>
    </row>
    <row r="2385" spans="1:19" x14ac:dyDescent="0.4">
      <c r="A2385" s="12" t="s">
        <v>1559</v>
      </c>
      <c r="B2385"/>
      <c r="N2385"/>
      <c r="S2385"/>
    </row>
    <row r="2386" spans="1:19" x14ac:dyDescent="0.4">
      <c r="A2386" s="12" t="s">
        <v>1559</v>
      </c>
      <c r="B2386"/>
      <c r="N2386"/>
      <c r="S2386"/>
    </row>
    <row r="2387" spans="1:19" x14ac:dyDescent="0.4">
      <c r="A2387" s="12" t="s">
        <v>1559</v>
      </c>
      <c r="B2387"/>
      <c r="N2387"/>
      <c r="S2387"/>
    </row>
    <row r="2391" spans="1:19" x14ac:dyDescent="0.4">
      <c r="A2391" s="12" t="s">
        <v>1559</v>
      </c>
      <c r="B2391"/>
      <c r="N2391"/>
      <c r="S2391"/>
    </row>
    <row r="2392" spans="1:19" x14ac:dyDescent="0.4">
      <c r="A2392" s="12" t="s">
        <v>1559</v>
      </c>
      <c r="B2392"/>
      <c r="N2392"/>
      <c r="S2392"/>
    </row>
    <row r="2393" spans="1:19" x14ac:dyDescent="0.4">
      <c r="A2393" s="12" t="s">
        <v>1559</v>
      </c>
      <c r="B2393"/>
      <c r="N2393"/>
      <c r="S2393"/>
    </row>
    <row r="2394" spans="1:19" x14ac:dyDescent="0.4">
      <c r="A2394" s="12" t="s">
        <v>1559</v>
      </c>
      <c r="B2394"/>
      <c r="N2394"/>
      <c r="S2394"/>
    </row>
    <row r="2395" spans="1:19" x14ac:dyDescent="0.4">
      <c r="A2395" s="12" t="s">
        <v>1559</v>
      </c>
      <c r="B2395"/>
      <c r="N2395"/>
      <c r="S2395"/>
    </row>
    <row r="2396" spans="1:19" x14ac:dyDescent="0.4">
      <c r="A2396" s="12" t="s">
        <v>1559</v>
      </c>
      <c r="B2396"/>
      <c r="N2396"/>
      <c r="S2396"/>
    </row>
    <row r="2397" spans="1:19" x14ac:dyDescent="0.4">
      <c r="A2397" s="12" t="s">
        <v>1559</v>
      </c>
      <c r="B2397"/>
      <c r="N2397"/>
      <c r="S2397"/>
    </row>
    <row r="2398" spans="1:19" x14ac:dyDescent="0.4">
      <c r="A2398" s="12" t="s">
        <v>1559</v>
      </c>
      <c r="B2398"/>
      <c r="N2398"/>
      <c r="S2398"/>
    </row>
    <row r="2399" spans="1:19" x14ac:dyDescent="0.4">
      <c r="A2399" s="12" t="s">
        <v>1559</v>
      </c>
      <c r="B2399"/>
      <c r="N2399"/>
      <c r="S2399"/>
    </row>
    <row r="2400" spans="1:19" x14ac:dyDescent="0.4">
      <c r="A2400" s="12" t="s">
        <v>1559</v>
      </c>
      <c r="B2400"/>
      <c r="N2400"/>
      <c r="S2400"/>
    </row>
    <row r="2401" spans="1:19" x14ac:dyDescent="0.4">
      <c r="A2401" s="12" t="s">
        <v>1559</v>
      </c>
      <c r="B2401"/>
      <c r="N2401"/>
      <c r="S2401"/>
    </row>
    <row r="2402" spans="1:19" x14ac:dyDescent="0.4">
      <c r="A2402" s="12" t="s">
        <v>1559</v>
      </c>
      <c r="S2402"/>
    </row>
    <row r="2403" spans="1:19" x14ac:dyDescent="0.4">
      <c r="A2403" s="12" t="s">
        <v>1559</v>
      </c>
      <c r="S2403"/>
    </row>
    <row r="2404" spans="1:19" x14ac:dyDescent="0.4">
      <c r="A2404" s="12" t="s">
        <v>1559</v>
      </c>
      <c r="S2404"/>
    </row>
    <row r="2405" spans="1:19" x14ac:dyDescent="0.4">
      <c r="A2405" s="12" t="s">
        <v>1559</v>
      </c>
      <c r="S2405"/>
    </row>
    <row r="2406" spans="1:19" x14ac:dyDescent="0.4">
      <c r="A2406" s="12" t="s">
        <v>1559</v>
      </c>
      <c r="S2406"/>
    </row>
    <row r="2407" spans="1:19" x14ac:dyDescent="0.4">
      <c r="A2407" s="12" t="s">
        <v>1559</v>
      </c>
      <c r="S2407"/>
    </row>
    <row r="2408" spans="1:19" x14ac:dyDescent="0.4">
      <c r="A2408" s="12" t="s">
        <v>1559</v>
      </c>
      <c r="S2408"/>
    </row>
    <row r="2409" spans="1:19" x14ac:dyDescent="0.4">
      <c r="A2409" s="12" t="s">
        <v>1559</v>
      </c>
      <c r="S2409"/>
    </row>
    <row r="2410" spans="1:19" x14ac:dyDescent="0.4">
      <c r="A2410" s="12" t="s">
        <v>1559</v>
      </c>
      <c r="S2410"/>
    </row>
    <row r="2411" spans="1:19" x14ac:dyDescent="0.4">
      <c r="A2411" s="12" t="s">
        <v>1559</v>
      </c>
      <c r="S2411"/>
    </row>
    <row r="2412" spans="1:19" x14ac:dyDescent="0.4">
      <c r="A2412" s="12" t="s">
        <v>1559</v>
      </c>
      <c r="S2412"/>
    </row>
    <row r="2413" spans="1:19" x14ac:dyDescent="0.4">
      <c r="A2413" s="12" t="s">
        <v>1559</v>
      </c>
      <c r="R2413" t="s">
        <v>74</v>
      </c>
      <c r="S2413"/>
    </row>
    <row r="2414" spans="1:19" x14ac:dyDescent="0.4">
      <c r="A2414" s="12" t="s">
        <v>1559</v>
      </c>
      <c r="S2414"/>
    </row>
    <row r="2415" spans="1:19" x14ac:dyDescent="0.4">
      <c r="A2415" s="12" t="s">
        <v>1559</v>
      </c>
      <c r="S2415"/>
    </row>
    <row r="2416" spans="1:19" x14ac:dyDescent="0.4">
      <c r="A2416" s="12" t="s">
        <v>1559</v>
      </c>
      <c r="S2416"/>
    </row>
    <row r="2417" spans="1:19" x14ac:dyDescent="0.4">
      <c r="A2417" s="12" t="s">
        <v>1559</v>
      </c>
      <c r="S2417"/>
    </row>
    <row r="2418" spans="1:19" x14ac:dyDescent="0.4">
      <c r="A2418" s="12" t="s">
        <v>1559</v>
      </c>
      <c r="B2418"/>
      <c r="N2418"/>
      <c r="S2418"/>
    </row>
    <row r="2419" spans="1:19" x14ac:dyDescent="0.4">
      <c r="A2419" s="12" t="s">
        <v>1559</v>
      </c>
      <c r="B2419"/>
      <c r="N2419"/>
      <c r="S2419"/>
    </row>
    <row r="2420" spans="1:19" x14ac:dyDescent="0.4">
      <c r="A2420" s="12" t="s">
        <v>1559</v>
      </c>
      <c r="B2420"/>
      <c r="N2420"/>
      <c r="S2420"/>
    </row>
    <row r="2421" spans="1:19" x14ac:dyDescent="0.4">
      <c r="A2421" s="12" t="s">
        <v>1559</v>
      </c>
      <c r="B2421"/>
      <c r="N2421"/>
      <c r="S2421"/>
    </row>
    <row r="2425" spans="1:19" x14ac:dyDescent="0.4">
      <c r="A2425" s="12" t="s">
        <v>1559</v>
      </c>
      <c r="B2425"/>
      <c r="N2425"/>
      <c r="S2425"/>
    </row>
    <row r="2426" spans="1:19" x14ac:dyDescent="0.4">
      <c r="A2426" s="12" t="s">
        <v>1559</v>
      </c>
      <c r="B2426"/>
      <c r="N2426"/>
      <c r="S2426"/>
    </row>
    <row r="2427" spans="1:19" x14ac:dyDescent="0.4">
      <c r="A2427" s="12" t="s">
        <v>1559</v>
      </c>
      <c r="B2427"/>
      <c r="N2427"/>
      <c r="S2427"/>
    </row>
    <row r="2428" spans="1:19" x14ac:dyDescent="0.4">
      <c r="A2428" s="12" t="s">
        <v>1559</v>
      </c>
      <c r="B2428"/>
      <c r="N2428"/>
      <c r="S2428"/>
    </row>
    <row r="2429" spans="1:19" x14ac:dyDescent="0.4">
      <c r="A2429" s="12" t="s">
        <v>1559</v>
      </c>
      <c r="B2429"/>
      <c r="N2429"/>
      <c r="S2429"/>
    </row>
    <row r="2430" spans="1:19" x14ac:dyDescent="0.4">
      <c r="A2430" s="12" t="s">
        <v>1559</v>
      </c>
      <c r="B2430"/>
      <c r="N2430"/>
      <c r="S2430"/>
    </row>
    <row r="2431" spans="1:19" x14ac:dyDescent="0.4">
      <c r="A2431" s="12" t="s">
        <v>1559</v>
      </c>
      <c r="B2431"/>
      <c r="N2431"/>
      <c r="S2431"/>
    </row>
    <row r="2432" spans="1:19" x14ac:dyDescent="0.4">
      <c r="A2432" s="12" t="s">
        <v>1559</v>
      </c>
      <c r="B2432"/>
      <c r="N2432"/>
      <c r="S2432"/>
    </row>
    <row r="2433" spans="1:19" x14ac:dyDescent="0.4">
      <c r="A2433" s="12" t="s">
        <v>1559</v>
      </c>
      <c r="B2433"/>
      <c r="N2433"/>
      <c r="S2433"/>
    </row>
    <row r="2434" spans="1:19" x14ac:dyDescent="0.4">
      <c r="A2434" s="12" t="s">
        <v>1559</v>
      </c>
      <c r="S2434"/>
    </row>
    <row r="2435" spans="1:19" x14ac:dyDescent="0.4">
      <c r="A2435" s="12" t="s">
        <v>1559</v>
      </c>
      <c r="S2435"/>
    </row>
    <row r="2436" spans="1:19" x14ac:dyDescent="0.4">
      <c r="A2436" s="12" t="s">
        <v>1559</v>
      </c>
      <c r="R2436" t="s">
        <v>18</v>
      </c>
      <c r="S2436"/>
    </row>
    <row r="2437" spans="1:19" x14ac:dyDescent="0.4">
      <c r="A2437" s="12" t="s">
        <v>1559</v>
      </c>
      <c r="S2437"/>
    </row>
    <row r="2438" spans="1:19" x14ac:dyDescent="0.4">
      <c r="A2438" s="12" t="s">
        <v>1559</v>
      </c>
      <c r="R2438" t="s">
        <v>23</v>
      </c>
      <c r="S2438"/>
    </row>
    <row r="2439" spans="1:19" x14ac:dyDescent="0.4">
      <c r="A2439" s="12" t="s">
        <v>1559</v>
      </c>
      <c r="R2439" t="s">
        <v>78</v>
      </c>
      <c r="S2439"/>
    </row>
    <row r="2440" spans="1:19" x14ac:dyDescent="0.4">
      <c r="A2440" s="12" t="s">
        <v>1559</v>
      </c>
      <c r="R2440" t="s">
        <v>79</v>
      </c>
      <c r="S2440"/>
    </row>
    <row r="2441" spans="1:19" x14ac:dyDescent="0.4">
      <c r="A2441" s="12" t="s">
        <v>1559</v>
      </c>
      <c r="S2441"/>
    </row>
    <row r="2442" spans="1:19" x14ac:dyDescent="0.4">
      <c r="A2442" s="12" t="s">
        <v>1559</v>
      </c>
      <c r="R2442" t="s">
        <v>2972</v>
      </c>
      <c r="S2442"/>
    </row>
    <row r="2443" spans="1:19" x14ac:dyDescent="0.4">
      <c r="A2443" s="12" t="s">
        <v>1559</v>
      </c>
      <c r="S2443"/>
    </row>
    <row r="2444" spans="1:19" x14ac:dyDescent="0.4">
      <c r="A2444" s="12" t="s">
        <v>1559</v>
      </c>
      <c r="S2444"/>
    </row>
    <row r="2445" spans="1:19" x14ac:dyDescent="0.4">
      <c r="A2445" s="12" t="s">
        <v>1559</v>
      </c>
      <c r="S2445"/>
    </row>
    <row r="2446" spans="1:19" x14ac:dyDescent="0.4">
      <c r="A2446" s="12" t="s">
        <v>1559</v>
      </c>
      <c r="S2446"/>
    </row>
    <row r="2447" spans="1:19" x14ac:dyDescent="0.4">
      <c r="A2447" s="12" t="s">
        <v>1559</v>
      </c>
      <c r="S2447"/>
    </row>
    <row r="2448" spans="1:19" x14ac:dyDescent="0.4">
      <c r="A2448" s="12" t="s">
        <v>1559</v>
      </c>
      <c r="S2448"/>
    </row>
    <row r="2449" spans="1:19" x14ac:dyDescent="0.4">
      <c r="A2449" s="12" t="s">
        <v>1559</v>
      </c>
      <c r="S2449"/>
    </row>
    <row r="2450" spans="1:19" x14ac:dyDescent="0.4">
      <c r="A2450" s="12" t="s">
        <v>1559</v>
      </c>
      <c r="S2450"/>
    </row>
    <row r="2451" spans="1:19" x14ac:dyDescent="0.4">
      <c r="A2451" s="12" t="s">
        <v>1559</v>
      </c>
      <c r="S2451"/>
    </row>
    <row r="2452" spans="1:19" x14ac:dyDescent="0.4">
      <c r="A2452" s="12" t="s">
        <v>1559</v>
      </c>
      <c r="S2452"/>
    </row>
    <row r="2453" spans="1:19" x14ac:dyDescent="0.4">
      <c r="A2453" s="12" t="s">
        <v>1559</v>
      </c>
      <c r="S2453"/>
    </row>
    <row r="2454" spans="1:19" x14ac:dyDescent="0.4">
      <c r="A2454" s="12" t="s">
        <v>1559</v>
      </c>
      <c r="S2454"/>
    </row>
    <row r="2455" spans="1:19" x14ac:dyDescent="0.4">
      <c r="A2455" s="12" t="s">
        <v>1559</v>
      </c>
      <c r="S2455"/>
    </row>
    <row r="2459" spans="1:19" x14ac:dyDescent="0.4">
      <c r="A2459" s="12" t="s">
        <v>1559</v>
      </c>
      <c r="S2459"/>
    </row>
    <row r="2460" spans="1:19" x14ac:dyDescent="0.4">
      <c r="A2460" s="12" t="s">
        <v>1559</v>
      </c>
      <c r="S2460"/>
    </row>
    <row r="2461" spans="1:19" x14ac:dyDescent="0.4">
      <c r="A2461" s="12" t="s">
        <v>1559</v>
      </c>
      <c r="S2461"/>
    </row>
    <row r="2462" spans="1:19" x14ac:dyDescent="0.4">
      <c r="A2462" s="12" t="s">
        <v>1559</v>
      </c>
      <c r="S2462"/>
    </row>
    <row r="2463" spans="1:19" x14ac:dyDescent="0.4">
      <c r="A2463" s="12" t="s">
        <v>1559</v>
      </c>
      <c r="S2463"/>
    </row>
    <row r="2464" spans="1:19" x14ac:dyDescent="0.4">
      <c r="A2464" s="12" t="s">
        <v>1559</v>
      </c>
      <c r="R2464" t="s">
        <v>19</v>
      </c>
      <c r="S2464"/>
    </row>
    <row r="2465" spans="1:19" x14ac:dyDescent="0.4">
      <c r="A2465" s="12" t="s">
        <v>1559</v>
      </c>
      <c r="S2465"/>
    </row>
    <row r="2466" spans="1:19" x14ac:dyDescent="0.4">
      <c r="A2466" s="12" t="s">
        <v>1559</v>
      </c>
      <c r="B2466"/>
      <c r="N2466"/>
      <c r="S2466"/>
    </row>
    <row r="2467" spans="1:19" x14ac:dyDescent="0.4">
      <c r="A2467" s="12" t="s">
        <v>1559</v>
      </c>
      <c r="B2467"/>
      <c r="N2467"/>
      <c r="S2467"/>
    </row>
    <row r="2468" spans="1:19" x14ac:dyDescent="0.4">
      <c r="A2468" s="12" t="s">
        <v>1559</v>
      </c>
      <c r="B2468"/>
      <c r="N2468"/>
      <c r="S2468"/>
    </row>
    <row r="2469" spans="1:19" x14ac:dyDescent="0.4">
      <c r="A2469" s="12" t="s">
        <v>1559</v>
      </c>
      <c r="B2469"/>
      <c r="N2469"/>
      <c r="S2469"/>
    </row>
    <row r="2470" spans="1:19" x14ac:dyDescent="0.4">
      <c r="A2470" s="12" t="s">
        <v>1559</v>
      </c>
      <c r="B2470"/>
      <c r="N2470"/>
      <c r="S2470"/>
    </row>
    <row r="2471" spans="1:19" x14ac:dyDescent="0.4">
      <c r="A2471" s="12" t="s">
        <v>1559</v>
      </c>
      <c r="B2471"/>
      <c r="N2471"/>
      <c r="S2471"/>
    </row>
    <row r="2472" spans="1:19" x14ac:dyDescent="0.4">
      <c r="A2472" s="12" t="s">
        <v>1559</v>
      </c>
      <c r="B2472"/>
      <c r="N2472"/>
      <c r="S2472"/>
    </row>
    <row r="2473" spans="1:19" x14ac:dyDescent="0.4">
      <c r="A2473" s="12" t="s">
        <v>1559</v>
      </c>
      <c r="B2473"/>
      <c r="N2473"/>
      <c r="S2473"/>
    </row>
    <row r="2474" spans="1:19" x14ac:dyDescent="0.4">
      <c r="A2474" s="12" t="s">
        <v>1559</v>
      </c>
      <c r="B2474"/>
      <c r="N2474"/>
      <c r="S2474"/>
    </row>
    <row r="2475" spans="1:19" x14ac:dyDescent="0.4">
      <c r="A2475" s="12" t="s">
        <v>1559</v>
      </c>
      <c r="B2475"/>
      <c r="N2475"/>
      <c r="S2475"/>
    </row>
    <row r="2476" spans="1:19" x14ac:dyDescent="0.4">
      <c r="A2476" s="12" t="s">
        <v>1559</v>
      </c>
      <c r="B2476"/>
      <c r="N2476"/>
      <c r="S2476"/>
    </row>
    <row r="2477" spans="1:19" x14ac:dyDescent="0.4">
      <c r="A2477" s="12" t="s">
        <v>1559</v>
      </c>
      <c r="B2477"/>
      <c r="N2477"/>
      <c r="S2477"/>
    </row>
    <row r="2478" spans="1:19" x14ac:dyDescent="0.4">
      <c r="A2478" s="12" t="s">
        <v>1559</v>
      </c>
      <c r="B2478"/>
      <c r="N2478"/>
      <c r="S2478"/>
    </row>
    <row r="2479" spans="1:19" x14ac:dyDescent="0.4">
      <c r="A2479" s="12" t="s">
        <v>1559</v>
      </c>
      <c r="B2479"/>
      <c r="N2479"/>
      <c r="S2479"/>
    </row>
    <row r="2480" spans="1:19" x14ac:dyDescent="0.4">
      <c r="A2480" s="12" t="s">
        <v>1559</v>
      </c>
      <c r="B2480"/>
      <c r="N2480"/>
      <c r="S2480"/>
    </row>
    <row r="2481" spans="1:19" x14ac:dyDescent="0.4">
      <c r="A2481" s="12" t="s">
        <v>1559</v>
      </c>
      <c r="B2481"/>
      <c r="N2481"/>
      <c r="S2481"/>
    </row>
    <row r="2482" spans="1:19" x14ac:dyDescent="0.4">
      <c r="A2482" s="12" t="s">
        <v>1559</v>
      </c>
      <c r="S2482"/>
    </row>
    <row r="2483" spans="1:19" x14ac:dyDescent="0.4">
      <c r="A2483" s="12" t="s">
        <v>1559</v>
      </c>
      <c r="S2483"/>
    </row>
    <row r="2484" spans="1:19" x14ac:dyDescent="0.4">
      <c r="A2484" s="12" t="s">
        <v>1559</v>
      </c>
      <c r="S2484"/>
    </row>
    <row r="2485" spans="1:19" x14ac:dyDescent="0.4">
      <c r="A2485" s="12" t="s">
        <v>1559</v>
      </c>
      <c r="S2485"/>
    </row>
    <row r="2486" spans="1:19" x14ac:dyDescent="0.4">
      <c r="A2486" s="12" t="s">
        <v>1559</v>
      </c>
      <c r="S2486"/>
    </row>
    <row r="2487" spans="1:19" x14ac:dyDescent="0.4">
      <c r="A2487" s="12" t="s">
        <v>1559</v>
      </c>
      <c r="S2487"/>
    </row>
    <row r="2488" spans="1:19" x14ac:dyDescent="0.4">
      <c r="A2488" s="12" t="s">
        <v>1559</v>
      </c>
      <c r="S2488"/>
    </row>
    <row r="2489" spans="1:19" x14ac:dyDescent="0.4">
      <c r="A2489" s="12" t="s">
        <v>1559</v>
      </c>
      <c r="S2489"/>
    </row>
    <row r="2493" spans="1:19" x14ac:dyDescent="0.4">
      <c r="A2493" s="12" t="s">
        <v>1559</v>
      </c>
      <c r="S2493"/>
    </row>
    <row r="2494" spans="1:19" x14ac:dyDescent="0.4">
      <c r="A2494" s="12" t="s">
        <v>1559</v>
      </c>
      <c r="R2494" t="s">
        <v>11</v>
      </c>
      <c r="S2494"/>
    </row>
    <row r="2495" spans="1:19" x14ac:dyDescent="0.4">
      <c r="A2495" s="12" t="s">
        <v>1559</v>
      </c>
      <c r="S2495"/>
    </row>
    <row r="2496" spans="1:19" x14ac:dyDescent="0.4">
      <c r="A2496" s="12" t="s">
        <v>1559</v>
      </c>
      <c r="S2496"/>
    </row>
    <row r="2497" spans="1:19" x14ac:dyDescent="0.4">
      <c r="A2497" s="12" t="s">
        <v>1559</v>
      </c>
      <c r="S2497"/>
    </row>
    <row r="2498" spans="1:19" x14ac:dyDescent="0.4">
      <c r="A2498" s="12" t="s">
        <v>1559</v>
      </c>
      <c r="B2498"/>
      <c r="N2498"/>
      <c r="S2498"/>
    </row>
    <row r="2499" spans="1:19" x14ac:dyDescent="0.4">
      <c r="A2499" s="12" t="s">
        <v>1559</v>
      </c>
      <c r="B2499"/>
      <c r="N2499"/>
      <c r="S2499"/>
    </row>
    <row r="2500" spans="1:19" x14ac:dyDescent="0.4">
      <c r="A2500" s="12" t="s">
        <v>1559</v>
      </c>
      <c r="B2500"/>
      <c r="N2500"/>
      <c r="S2500"/>
    </row>
    <row r="2501" spans="1:19" x14ac:dyDescent="0.4">
      <c r="A2501" s="12" t="s">
        <v>1559</v>
      </c>
      <c r="B2501"/>
      <c r="N2501"/>
      <c r="S2501"/>
    </row>
    <row r="2502" spans="1:19" x14ac:dyDescent="0.4">
      <c r="A2502" s="12" t="s">
        <v>1559</v>
      </c>
      <c r="B2502"/>
      <c r="N2502"/>
      <c r="S2502"/>
    </row>
    <row r="2503" spans="1:19" x14ac:dyDescent="0.4">
      <c r="A2503" s="12" t="s">
        <v>1559</v>
      </c>
      <c r="B2503"/>
      <c r="N2503"/>
      <c r="S2503"/>
    </row>
    <row r="2504" spans="1:19" x14ac:dyDescent="0.4">
      <c r="A2504" s="12" t="s">
        <v>1559</v>
      </c>
      <c r="B2504"/>
      <c r="N2504"/>
      <c r="S2504"/>
    </row>
    <row r="2505" spans="1:19" x14ac:dyDescent="0.4">
      <c r="A2505" s="12" t="s">
        <v>1559</v>
      </c>
      <c r="B2505"/>
      <c r="N2505"/>
      <c r="S2505"/>
    </row>
    <row r="2506" spans="1:19" x14ac:dyDescent="0.4">
      <c r="A2506" s="12" t="s">
        <v>1559</v>
      </c>
      <c r="B2506"/>
      <c r="N2506"/>
      <c r="S2506"/>
    </row>
    <row r="2507" spans="1:19" x14ac:dyDescent="0.4">
      <c r="A2507" s="12" t="s">
        <v>1559</v>
      </c>
      <c r="B2507"/>
      <c r="N2507"/>
      <c r="S2507"/>
    </row>
    <row r="2508" spans="1:19" x14ac:dyDescent="0.4">
      <c r="A2508" s="12" t="s">
        <v>1559</v>
      </c>
      <c r="B2508"/>
      <c r="N2508"/>
      <c r="S2508"/>
    </row>
    <row r="2509" spans="1:19" x14ac:dyDescent="0.4">
      <c r="A2509" s="12" t="s">
        <v>1559</v>
      </c>
      <c r="B2509"/>
      <c r="N2509"/>
      <c r="S2509"/>
    </row>
    <row r="2510" spans="1:19" x14ac:dyDescent="0.4">
      <c r="A2510" s="12" t="s">
        <v>1559</v>
      </c>
      <c r="B2510"/>
      <c r="N2510"/>
      <c r="S2510"/>
    </row>
    <row r="2511" spans="1:19" x14ac:dyDescent="0.4">
      <c r="A2511" s="12" t="s">
        <v>1559</v>
      </c>
      <c r="B2511"/>
      <c r="N2511"/>
      <c r="S2511"/>
    </row>
    <row r="2512" spans="1:19" x14ac:dyDescent="0.4">
      <c r="A2512" s="12" t="s">
        <v>1559</v>
      </c>
      <c r="B2512"/>
      <c r="N2512"/>
      <c r="S2512"/>
    </row>
    <row r="2513" spans="1:19" x14ac:dyDescent="0.4">
      <c r="A2513" s="12" t="s">
        <v>1559</v>
      </c>
      <c r="B2513"/>
      <c r="N2513"/>
      <c r="S2513"/>
    </row>
    <row r="2514" spans="1:19" x14ac:dyDescent="0.4">
      <c r="A2514" s="12" t="s">
        <v>1559</v>
      </c>
      <c r="B2514"/>
      <c r="N2514"/>
      <c r="S2514"/>
    </row>
    <row r="2515" spans="1:19" x14ac:dyDescent="0.4">
      <c r="A2515" s="12" t="s">
        <v>1559</v>
      </c>
      <c r="B2515"/>
      <c r="N2515"/>
      <c r="S2515"/>
    </row>
    <row r="2516" spans="1:19" x14ac:dyDescent="0.4">
      <c r="A2516" s="12" t="s">
        <v>1559</v>
      </c>
      <c r="B2516"/>
      <c r="N2516"/>
      <c r="S2516"/>
    </row>
    <row r="2517" spans="1:19" x14ac:dyDescent="0.4">
      <c r="A2517" s="12" t="s">
        <v>1559</v>
      </c>
      <c r="B2517"/>
      <c r="N2517"/>
      <c r="S2517"/>
    </row>
    <row r="2518" spans="1:19" x14ac:dyDescent="0.4">
      <c r="A2518" s="12" t="s">
        <v>1559</v>
      </c>
      <c r="B2518"/>
      <c r="N2518"/>
      <c r="S2518"/>
    </row>
    <row r="2519" spans="1:19" x14ac:dyDescent="0.4">
      <c r="A2519" s="12" t="s">
        <v>1559</v>
      </c>
      <c r="B2519"/>
      <c r="N2519"/>
      <c r="S2519"/>
    </row>
    <row r="2520" spans="1:19" x14ac:dyDescent="0.4">
      <c r="A2520" s="12" t="s">
        <v>1559</v>
      </c>
      <c r="B2520"/>
      <c r="N2520"/>
      <c r="S2520"/>
    </row>
    <row r="2521" spans="1:19" x14ac:dyDescent="0.4">
      <c r="A2521" s="12" t="s">
        <v>1559</v>
      </c>
      <c r="B2521"/>
      <c r="N2521"/>
      <c r="S2521"/>
    </row>
    <row r="2522" spans="1:19" x14ac:dyDescent="0.4">
      <c r="A2522" s="12" t="s">
        <v>1559</v>
      </c>
      <c r="B2522"/>
      <c r="N2522"/>
      <c r="S2522"/>
    </row>
    <row r="2523" spans="1:19" x14ac:dyDescent="0.4">
      <c r="A2523" s="12" t="s">
        <v>1559</v>
      </c>
      <c r="B2523"/>
      <c r="N2523"/>
      <c r="S2523"/>
    </row>
    <row r="2527" spans="1:19" x14ac:dyDescent="0.4">
      <c r="A2527" s="12" t="s">
        <v>1559</v>
      </c>
      <c r="B2527"/>
      <c r="N2527"/>
      <c r="S2527"/>
    </row>
    <row r="2528" spans="1:19" x14ac:dyDescent="0.4">
      <c r="A2528" s="12" t="s">
        <v>1559</v>
      </c>
      <c r="B2528"/>
      <c r="N2528"/>
      <c r="S2528"/>
    </row>
    <row r="2529" spans="1:19" x14ac:dyDescent="0.4">
      <c r="A2529" s="12" t="s">
        <v>1559</v>
      </c>
      <c r="B2529"/>
      <c r="N2529"/>
      <c r="S2529"/>
    </row>
    <row r="2530" spans="1:19" x14ac:dyDescent="0.4">
      <c r="A2530" s="12" t="s">
        <v>1559</v>
      </c>
      <c r="B2530"/>
      <c r="N2530"/>
      <c r="S2530"/>
    </row>
    <row r="2531" spans="1:19" x14ac:dyDescent="0.4">
      <c r="A2531" s="12" t="s">
        <v>1559</v>
      </c>
      <c r="B2531"/>
      <c r="N2531"/>
      <c r="S2531"/>
    </row>
    <row r="2532" spans="1:19" x14ac:dyDescent="0.4">
      <c r="A2532" s="12" t="s">
        <v>1559</v>
      </c>
      <c r="B2532"/>
      <c r="N2532"/>
      <c r="S2532"/>
    </row>
    <row r="2533" spans="1:19" x14ac:dyDescent="0.4">
      <c r="A2533" s="12" t="s">
        <v>1559</v>
      </c>
      <c r="B2533"/>
      <c r="N2533"/>
      <c r="S2533"/>
    </row>
    <row r="2534" spans="1:19" x14ac:dyDescent="0.4">
      <c r="A2534" s="12" t="s">
        <v>1559</v>
      </c>
      <c r="B2534"/>
      <c r="N2534"/>
      <c r="S2534"/>
    </row>
    <row r="2535" spans="1:19" x14ac:dyDescent="0.4">
      <c r="A2535" s="12" t="s">
        <v>1559</v>
      </c>
      <c r="B2535"/>
      <c r="N2535"/>
      <c r="S2535"/>
    </row>
    <row r="2536" spans="1:19" x14ac:dyDescent="0.4">
      <c r="A2536" s="12" t="s">
        <v>1559</v>
      </c>
      <c r="B2536"/>
      <c r="N2536"/>
      <c r="S2536"/>
    </row>
    <row r="2537" spans="1:19" x14ac:dyDescent="0.4">
      <c r="A2537" s="12" t="s">
        <v>1559</v>
      </c>
      <c r="B2537"/>
      <c r="N2537"/>
      <c r="S2537"/>
    </row>
    <row r="2538" spans="1:19" x14ac:dyDescent="0.4">
      <c r="A2538" s="12" t="s">
        <v>1559</v>
      </c>
      <c r="B2538"/>
      <c r="N2538"/>
      <c r="S2538"/>
    </row>
    <row r="2539" spans="1:19" x14ac:dyDescent="0.4">
      <c r="A2539" s="12" t="s">
        <v>1559</v>
      </c>
      <c r="B2539"/>
      <c r="N2539"/>
      <c r="S2539"/>
    </row>
    <row r="2540" spans="1:19" x14ac:dyDescent="0.4">
      <c r="A2540" s="12" t="s">
        <v>1559</v>
      </c>
      <c r="B2540"/>
      <c r="N2540"/>
      <c r="S2540"/>
    </row>
    <row r="2541" spans="1:19" x14ac:dyDescent="0.4">
      <c r="A2541" s="12" t="s">
        <v>1559</v>
      </c>
      <c r="B2541"/>
      <c r="N2541"/>
      <c r="S2541"/>
    </row>
    <row r="2542" spans="1:19" x14ac:dyDescent="0.4">
      <c r="A2542" s="12" t="s">
        <v>1559</v>
      </c>
      <c r="B2542"/>
      <c r="N2542"/>
      <c r="S2542"/>
    </row>
    <row r="2543" spans="1:19" x14ac:dyDescent="0.4">
      <c r="A2543" s="12" t="s">
        <v>1559</v>
      </c>
      <c r="B2543"/>
      <c r="N2543"/>
      <c r="S2543"/>
    </row>
    <row r="2544" spans="1:19" x14ac:dyDescent="0.4">
      <c r="A2544" s="12" t="s">
        <v>1559</v>
      </c>
      <c r="B2544"/>
      <c r="N2544"/>
      <c r="S2544"/>
    </row>
    <row r="2545" spans="1:19" x14ac:dyDescent="0.4">
      <c r="A2545" s="12" t="s">
        <v>1559</v>
      </c>
      <c r="B2545"/>
      <c r="N2545"/>
      <c r="S2545"/>
    </row>
    <row r="2546" spans="1:19" x14ac:dyDescent="0.4">
      <c r="A2546" s="12" t="s">
        <v>1559</v>
      </c>
      <c r="S2546"/>
    </row>
    <row r="2547" spans="1:19" x14ac:dyDescent="0.4">
      <c r="A2547" s="12" t="s">
        <v>1559</v>
      </c>
      <c r="R2547" t="s">
        <v>20</v>
      </c>
      <c r="S2547"/>
    </row>
    <row r="2548" spans="1:19" x14ac:dyDescent="0.4">
      <c r="A2548" s="12" t="s">
        <v>1559</v>
      </c>
      <c r="S2548"/>
    </row>
    <row r="2549" spans="1:19" x14ac:dyDescent="0.4">
      <c r="A2549" s="12" t="s">
        <v>1559</v>
      </c>
      <c r="S2549"/>
    </row>
    <row r="2550" spans="1:19" x14ac:dyDescent="0.4">
      <c r="A2550" s="12" t="s">
        <v>1559</v>
      </c>
      <c r="S2550"/>
    </row>
    <row r="2551" spans="1:19" x14ac:dyDescent="0.4">
      <c r="A2551" s="12" t="s">
        <v>1559</v>
      </c>
      <c r="S2551"/>
    </row>
    <row r="2552" spans="1:19" x14ac:dyDescent="0.4">
      <c r="A2552" s="12" t="s">
        <v>1559</v>
      </c>
      <c r="S2552"/>
    </row>
    <row r="2553" spans="1:19" x14ac:dyDescent="0.4">
      <c r="A2553" s="12" t="s">
        <v>1559</v>
      </c>
      <c r="S2553"/>
    </row>
    <row r="2554" spans="1:19" x14ac:dyDescent="0.4">
      <c r="A2554" s="12" t="s">
        <v>1559</v>
      </c>
      <c r="S2554"/>
    </row>
    <row r="2555" spans="1:19" x14ac:dyDescent="0.4">
      <c r="A2555" s="12" t="s">
        <v>1559</v>
      </c>
      <c r="S2555"/>
    </row>
    <row r="2556" spans="1:19" x14ac:dyDescent="0.4">
      <c r="A2556" s="12" t="s">
        <v>1559</v>
      </c>
      <c r="S2556"/>
    </row>
    <row r="2557" spans="1:19" x14ac:dyDescent="0.4">
      <c r="A2557" s="12" t="s">
        <v>1559</v>
      </c>
      <c r="S2557"/>
    </row>
    <row r="2561" spans="1:19" x14ac:dyDescent="0.4">
      <c r="A2561" s="12" t="s">
        <v>1559</v>
      </c>
      <c r="S2561"/>
    </row>
    <row r="2562" spans="1:19" x14ac:dyDescent="0.4">
      <c r="A2562" s="12" t="s">
        <v>1559</v>
      </c>
      <c r="S2562"/>
    </row>
    <row r="2563" spans="1:19" x14ac:dyDescent="0.4">
      <c r="A2563" s="12" t="s">
        <v>1559</v>
      </c>
      <c r="S2563"/>
    </row>
    <row r="2564" spans="1:19" x14ac:dyDescent="0.4">
      <c r="A2564" s="12" t="s">
        <v>1559</v>
      </c>
      <c r="S2564"/>
    </row>
    <row r="2565" spans="1:19" x14ac:dyDescent="0.4">
      <c r="A2565" s="12" t="s">
        <v>1559</v>
      </c>
      <c r="R2565" t="s">
        <v>75</v>
      </c>
      <c r="S2565"/>
    </row>
    <row r="2566" spans="1:19" x14ac:dyDescent="0.4">
      <c r="A2566" s="12" t="s">
        <v>1559</v>
      </c>
      <c r="S2566"/>
    </row>
    <row r="2567" spans="1:19" x14ac:dyDescent="0.4">
      <c r="A2567" s="12" t="s">
        <v>1559</v>
      </c>
      <c r="S2567"/>
    </row>
    <row r="2568" spans="1:19" x14ac:dyDescent="0.4">
      <c r="A2568" s="12" t="s">
        <v>1559</v>
      </c>
      <c r="R2568" t="s">
        <v>75</v>
      </c>
      <c r="S2568"/>
    </row>
    <row r="2569" spans="1:19" x14ac:dyDescent="0.4">
      <c r="A2569" s="12" t="s">
        <v>1559</v>
      </c>
      <c r="S2569"/>
    </row>
    <row r="2570" spans="1:19" x14ac:dyDescent="0.4">
      <c r="A2570" s="12" t="s">
        <v>1559</v>
      </c>
      <c r="S2570"/>
    </row>
    <row r="2571" spans="1:19" x14ac:dyDescent="0.4">
      <c r="A2571" s="12" t="s">
        <v>1559</v>
      </c>
      <c r="S2571"/>
    </row>
    <row r="2572" spans="1:19" x14ac:dyDescent="0.4">
      <c r="A2572" s="12" t="s">
        <v>1559</v>
      </c>
      <c r="S2572"/>
    </row>
    <row r="2573" spans="1:19" x14ac:dyDescent="0.4">
      <c r="A2573" s="12" t="s">
        <v>1559</v>
      </c>
      <c r="S2573"/>
    </row>
    <row r="2574" spans="1:19" x14ac:dyDescent="0.4">
      <c r="A2574" s="12" t="s">
        <v>1559</v>
      </c>
      <c r="S2574"/>
    </row>
    <row r="2575" spans="1:19" x14ac:dyDescent="0.4">
      <c r="A2575" s="12" t="s">
        <v>1559</v>
      </c>
      <c r="S2575"/>
    </row>
    <row r="2576" spans="1:19" x14ac:dyDescent="0.4">
      <c r="A2576" s="12" t="s">
        <v>1559</v>
      </c>
      <c r="S2576"/>
    </row>
    <row r="2577" spans="1:19" x14ac:dyDescent="0.4">
      <c r="A2577" s="12" t="s">
        <v>1559</v>
      </c>
      <c r="S2577"/>
    </row>
    <row r="2578" spans="1:19" x14ac:dyDescent="0.4">
      <c r="A2578" s="12" t="s">
        <v>1559</v>
      </c>
      <c r="B2578"/>
      <c r="N2578"/>
      <c r="S2578"/>
    </row>
    <row r="2579" spans="1:19" x14ac:dyDescent="0.4">
      <c r="A2579" s="12" t="s">
        <v>1559</v>
      </c>
      <c r="B2579"/>
      <c r="N2579"/>
      <c r="S2579"/>
    </row>
    <row r="2580" spans="1:19" x14ac:dyDescent="0.4">
      <c r="A2580" s="12" t="s">
        <v>1559</v>
      </c>
      <c r="B2580"/>
      <c r="N2580"/>
      <c r="S2580"/>
    </row>
    <row r="2581" spans="1:19" x14ac:dyDescent="0.4">
      <c r="A2581" s="12" t="s">
        <v>1559</v>
      </c>
      <c r="B2581"/>
      <c r="N2581"/>
      <c r="S2581"/>
    </row>
    <row r="2582" spans="1:19" x14ac:dyDescent="0.4">
      <c r="A2582" s="12" t="s">
        <v>1559</v>
      </c>
      <c r="B2582"/>
      <c r="N2582"/>
      <c r="S2582"/>
    </row>
    <row r="2583" spans="1:19" x14ac:dyDescent="0.4">
      <c r="A2583" s="12" t="s">
        <v>1559</v>
      </c>
      <c r="B2583"/>
      <c r="N2583"/>
      <c r="S2583"/>
    </row>
    <row r="2584" spans="1:19" x14ac:dyDescent="0.4">
      <c r="A2584" s="12" t="s">
        <v>1559</v>
      </c>
      <c r="B2584"/>
      <c r="N2584"/>
      <c r="S2584"/>
    </row>
    <row r="2585" spans="1:19" x14ac:dyDescent="0.4">
      <c r="A2585" s="12" t="s">
        <v>1559</v>
      </c>
      <c r="B2585"/>
      <c r="N2585"/>
      <c r="S2585"/>
    </row>
    <row r="2586" spans="1:19" x14ac:dyDescent="0.4">
      <c r="A2586" s="12" t="s">
        <v>1559</v>
      </c>
      <c r="B2586"/>
      <c r="N2586"/>
      <c r="S2586"/>
    </row>
    <row r="2587" spans="1:19" x14ac:dyDescent="0.4">
      <c r="A2587" s="12" t="s">
        <v>1559</v>
      </c>
      <c r="B2587"/>
      <c r="N2587"/>
      <c r="S2587"/>
    </row>
    <row r="2588" spans="1:19" x14ac:dyDescent="0.4">
      <c r="A2588" s="12" t="s">
        <v>1559</v>
      </c>
      <c r="B2588"/>
      <c r="N2588"/>
      <c r="S2588"/>
    </row>
    <row r="2589" spans="1:19" x14ac:dyDescent="0.4">
      <c r="A2589" s="12" t="s">
        <v>1559</v>
      </c>
      <c r="B2589"/>
      <c r="N2589"/>
      <c r="S2589"/>
    </row>
    <row r="2590" spans="1:19" x14ac:dyDescent="0.4">
      <c r="A2590" s="12" t="s">
        <v>1559</v>
      </c>
      <c r="B2590"/>
      <c r="N2590"/>
      <c r="S2590"/>
    </row>
    <row r="2591" spans="1:19" x14ac:dyDescent="0.4">
      <c r="A2591" s="12" t="s">
        <v>1559</v>
      </c>
      <c r="B2591"/>
      <c r="N2591"/>
      <c r="S2591"/>
    </row>
    <row r="2595" spans="1:19" x14ac:dyDescent="0.4">
      <c r="A2595" s="12" t="s">
        <v>1559</v>
      </c>
      <c r="S2595"/>
    </row>
    <row r="2596" spans="1:19" x14ac:dyDescent="0.4">
      <c r="A2596" s="12" t="s">
        <v>1559</v>
      </c>
      <c r="R2596" t="s">
        <v>11</v>
      </c>
      <c r="S2596"/>
    </row>
    <row r="2597" spans="1:19" x14ac:dyDescent="0.4">
      <c r="A2597" s="12" t="s">
        <v>1559</v>
      </c>
      <c r="S2597"/>
    </row>
    <row r="2598" spans="1:19" x14ac:dyDescent="0.4">
      <c r="A2598" s="12" t="s">
        <v>1559</v>
      </c>
      <c r="S2598"/>
    </row>
    <row r="2599" spans="1:19" x14ac:dyDescent="0.4">
      <c r="A2599" s="12" t="s">
        <v>1559</v>
      </c>
      <c r="S2599"/>
    </row>
    <row r="2600" spans="1:19" x14ac:dyDescent="0.4">
      <c r="A2600" s="12" t="s">
        <v>1559</v>
      </c>
      <c r="S2600"/>
    </row>
    <row r="2601" spans="1:19" x14ac:dyDescent="0.4">
      <c r="A2601" s="12" t="s">
        <v>1559</v>
      </c>
      <c r="S2601"/>
    </row>
    <row r="2602" spans="1:19" x14ac:dyDescent="0.4">
      <c r="A2602" s="12" t="s">
        <v>1559</v>
      </c>
      <c r="S2602"/>
    </row>
    <row r="2603" spans="1:19" x14ac:dyDescent="0.4">
      <c r="A2603" s="12" t="s">
        <v>1559</v>
      </c>
      <c r="S2603"/>
    </row>
    <row r="2604" spans="1:19" x14ac:dyDescent="0.4">
      <c r="A2604" s="12" t="s">
        <v>1559</v>
      </c>
      <c r="S2604"/>
    </row>
    <row r="2605" spans="1:19" x14ac:dyDescent="0.4">
      <c r="A2605" s="12" t="s">
        <v>1559</v>
      </c>
      <c r="S2605"/>
    </row>
    <row r="2606" spans="1:19" x14ac:dyDescent="0.4">
      <c r="A2606" s="12" t="s">
        <v>1559</v>
      </c>
      <c r="S2606"/>
    </row>
    <row r="2607" spans="1:19" x14ac:dyDescent="0.4">
      <c r="A2607" s="12" t="s">
        <v>1559</v>
      </c>
      <c r="S2607"/>
    </row>
    <row r="2608" spans="1:19" x14ac:dyDescent="0.4">
      <c r="A2608" s="12" t="s">
        <v>1559</v>
      </c>
      <c r="S2608"/>
    </row>
    <row r="2609" spans="1:19" x14ac:dyDescent="0.4">
      <c r="A2609" s="12" t="s">
        <v>1559</v>
      </c>
      <c r="S2609"/>
    </row>
    <row r="2610" spans="1:19" x14ac:dyDescent="0.4">
      <c r="A2610" s="12" t="s">
        <v>1559</v>
      </c>
      <c r="B2610"/>
      <c r="N2610"/>
      <c r="S2610"/>
    </row>
    <row r="2611" spans="1:19" x14ac:dyDescent="0.4">
      <c r="A2611" s="12" t="s">
        <v>1559</v>
      </c>
      <c r="B2611"/>
      <c r="N2611"/>
      <c r="S2611"/>
    </row>
    <row r="2612" spans="1:19" x14ac:dyDescent="0.4">
      <c r="A2612" s="12" t="s">
        <v>1559</v>
      </c>
      <c r="B2612"/>
      <c r="N2612"/>
      <c r="S2612"/>
    </row>
    <row r="2613" spans="1:19" x14ac:dyDescent="0.4">
      <c r="A2613" s="12" t="s">
        <v>1559</v>
      </c>
      <c r="B2613"/>
      <c r="N2613"/>
      <c r="S2613"/>
    </row>
    <row r="2614" spans="1:19" x14ac:dyDescent="0.4">
      <c r="A2614" s="12" t="s">
        <v>1559</v>
      </c>
      <c r="B2614"/>
      <c r="N2614"/>
      <c r="S2614"/>
    </row>
    <row r="2615" spans="1:19" x14ac:dyDescent="0.4">
      <c r="A2615" s="12" t="s">
        <v>1559</v>
      </c>
      <c r="B2615"/>
      <c r="N2615"/>
      <c r="S2615"/>
    </row>
    <row r="2616" spans="1:19" x14ac:dyDescent="0.4">
      <c r="A2616" s="12" t="s">
        <v>1559</v>
      </c>
      <c r="B2616"/>
      <c r="N2616"/>
      <c r="S2616"/>
    </row>
    <row r="2617" spans="1:19" x14ac:dyDescent="0.4">
      <c r="A2617" s="12" t="s">
        <v>1559</v>
      </c>
      <c r="B2617"/>
      <c r="N2617"/>
      <c r="S2617"/>
    </row>
    <row r="2618" spans="1:19" x14ac:dyDescent="0.4">
      <c r="A2618" s="12" t="s">
        <v>1559</v>
      </c>
      <c r="B2618"/>
      <c r="N2618"/>
      <c r="S2618"/>
    </row>
    <row r="2619" spans="1:19" x14ac:dyDescent="0.4">
      <c r="A2619" s="12" t="s">
        <v>1559</v>
      </c>
      <c r="B2619"/>
      <c r="N2619"/>
      <c r="S2619"/>
    </row>
    <row r="2620" spans="1:19" x14ac:dyDescent="0.4">
      <c r="A2620" s="12" t="s">
        <v>1559</v>
      </c>
      <c r="B2620"/>
      <c r="N2620"/>
      <c r="S2620"/>
    </row>
    <row r="2621" spans="1:19" x14ac:dyDescent="0.4">
      <c r="A2621" s="12" t="s">
        <v>1559</v>
      </c>
      <c r="B2621"/>
      <c r="N2621"/>
      <c r="S2621"/>
    </row>
    <row r="2622" spans="1:19" x14ac:dyDescent="0.4">
      <c r="A2622" s="12" t="s">
        <v>1559</v>
      </c>
      <c r="B2622"/>
      <c r="N2622"/>
      <c r="S2622"/>
    </row>
    <row r="2623" spans="1:19" x14ac:dyDescent="0.4">
      <c r="A2623" s="12" t="s">
        <v>1559</v>
      </c>
      <c r="B2623"/>
      <c r="N2623"/>
      <c r="S2623"/>
    </row>
    <row r="2624" spans="1:19" x14ac:dyDescent="0.4">
      <c r="A2624" s="12" t="s">
        <v>1559</v>
      </c>
      <c r="B2624"/>
      <c r="N2624"/>
      <c r="S2624"/>
    </row>
    <row r="2625" spans="1:19" x14ac:dyDescent="0.4">
      <c r="A2625" s="12" t="s">
        <v>1559</v>
      </c>
      <c r="B2625"/>
      <c r="N2625"/>
      <c r="S2625"/>
    </row>
    <row r="2629" spans="1:19" x14ac:dyDescent="0.4">
      <c r="A2629" s="12" t="s">
        <v>1559</v>
      </c>
      <c r="B2629"/>
      <c r="N2629"/>
      <c r="S2629"/>
    </row>
    <row r="2630" spans="1:19" x14ac:dyDescent="0.4">
      <c r="A2630" s="12" t="s">
        <v>1559</v>
      </c>
      <c r="B2630"/>
      <c r="N2630"/>
      <c r="S2630"/>
    </row>
    <row r="2631" spans="1:19" x14ac:dyDescent="0.4">
      <c r="A2631" s="12" t="s">
        <v>1559</v>
      </c>
      <c r="B2631"/>
      <c r="N2631"/>
      <c r="S2631"/>
    </row>
    <row r="2632" spans="1:19" x14ac:dyDescent="0.4">
      <c r="A2632" s="12" t="s">
        <v>1559</v>
      </c>
      <c r="B2632"/>
      <c r="N2632"/>
      <c r="S2632"/>
    </row>
    <row r="2633" spans="1:19" x14ac:dyDescent="0.4">
      <c r="A2633" s="12" t="s">
        <v>1559</v>
      </c>
      <c r="B2633"/>
      <c r="N2633"/>
      <c r="S2633"/>
    </row>
    <row r="2634" spans="1:19" x14ac:dyDescent="0.4">
      <c r="A2634" s="12" t="s">
        <v>1559</v>
      </c>
      <c r="B2634"/>
      <c r="N2634"/>
      <c r="S2634"/>
    </row>
    <row r="2635" spans="1:19" x14ac:dyDescent="0.4">
      <c r="A2635" s="12" t="s">
        <v>1559</v>
      </c>
      <c r="B2635"/>
      <c r="N2635"/>
      <c r="S2635"/>
    </row>
    <row r="2636" spans="1:19" x14ac:dyDescent="0.4">
      <c r="A2636" s="12" t="s">
        <v>1559</v>
      </c>
      <c r="B2636"/>
      <c r="N2636"/>
      <c r="S2636"/>
    </row>
    <row r="2637" spans="1:19" x14ac:dyDescent="0.4">
      <c r="A2637" s="12" t="s">
        <v>1559</v>
      </c>
      <c r="B2637"/>
      <c r="N2637"/>
      <c r="S2637"/>
    </row>
    <row r="2638" spans="1:19" x14ac:dyDescent="0.4">
      <c r="A2638" s="12" t="s">
        <v>1559</v>
      </c>
      <c r="B2638"/>
      <c r="N2638"/>
      <c r="S2638"/>
    </row>
    <row r="2639" spans="1:19" x14ac:dyDescent="0.4">
      <c r="A2639" s="12" t="s">
        <v>1559</v>
      </c>
      <c r="B2639"/>
      <c r="N2639"/>
      <c r="S2639"/>
    </row>
    <row r="2640" spans="1:19" x14ac:dyDescent="0.4">
      <c r="A2640" s="12" t="s">
        <v>1559</v>
      </c>
      <c r="B2640"/>
      <c r="N2640"/>
      <c r="S2640"/>
    </row>
    <row r="2641" spans="1:19" x14ac:dyDescent="0.4">
      <c r="A2641" s="12" t="s">
        <v>1559</v>
      </c>
      <c r="B2641"/>
      <c r="N2641"/>
      <c r="S2641"/>
    </row>
    <row r="2642" spans="1:19" x14ac:dyDescent="0.4">
      <c r="A2642" s="12" t="s">
        <v>1559</v>
      </c>
      <c r="S2642"/>
    </row>
    <row r="2643" spans="1:19" x14ac:dyDescent="0.4">
      <c r="A2643" s="12" t="s">
        <v>1559</v>
      </c>
      <c r="S2643"/>
    </row>
    <row r="2644" spans="1:19" x14ac:dyDescent="0.4">
      <c r="A2644" s="12" t="s">
        <v>1559</v>
      </c>
      <c r="S2644"/>
    </row>
    <row r="2645" spans="1:19" x14ac:dyDescent="0.4">
      <c r="A2645" s="12" t="s">
        <v>1559</v>
      </c>
      <c r="S2645"/>
    </row>
    <row r="2646" spans="1:19" x14ac:dyDescent="0.4">
      <c r="A2646" s="12" t="s">
        <v>1559</v>
      </c>
      <c r="S2646"/>
    </row>
    <row r="2647" spans="1:19" x14ac:dyDescent="0.4">
      <c r="A2647" s="12" t="s">
        <v>1559</v>
      </c>
      <c r="S2647"/>
    </row>
    <row r="2648" spans="1:19" x14ac:dyDescent="0.4">
      <c r="A2648" s="12" t="s">
        <v>1559</v>
      </c>
      <c r="S2648"/>
    </row>
    <row r="2649" spans="1:19" x14ac:dyDescent="0.4">
      <c r="A2649" s="12" t="s">
        <v>1559</v>
      </c>
      <c r="S2649"/>
    </row>
    <row r="2650" spans="1:19" x14ac:dyDescent="0.4">
      <c r="A2650" s="12" t="s">
        <v>1559</v>
      </c>
      <c r="S2650"/>
    </row>
    <row r="2651" spans="1:19" x14ac:dyDescent="0.4">
      <c r="A2651" s="12" t="s">
        <v>1559</v>
      </c>
      <c r="S2651"/>
    </row>
    <row r="2652" spans="1:19" x14ac:dyDescent="0.4">
      <c r="A2652" s="12" t="s">
        <v>1559</v>
      </c>
      <c r="S2652"/>
    </row>
    <row r="2653" spans="1:19" x14ac:dyDescent="0.4">
      <c r="A2653" s="12" t="s">
        <v>1559</v>
      </c>
      <c r="S2653"/>
    </row>
    <row r="2654" spans="1:19" x14ac:dyDescent="0.4">
      <c r="A2654" s="12" t="s">
        <v>1559</v>
      </c>
      <c r="S2654"/>
    </row>
    <row r="2655" spans="1:19" x14ac:dyDescent="0.4">
      <c r="A2655" s="12" t="s">
        <v>1559</v>
      </c>
      <c r="S2655"/>
    </row>
    <row r="2656" spans="1:19" x14ac:dyDescent="0.4">
      <c r="A2656" s="12" t="s">
        <v>1559</v>
      </c>
      <c r="R2656" t="s">
        <v>21</v>
      </c>
      <c r="S2656"/>
    </row>
    <row r="2657" spans="1:19" x14ac:dyDescent="0.4">
      <c r="A2657" s="12" t="s">
        <v>1559</v>
      </c>
      <c r="S2657"/>
    </row>
    <row r="2658" spans="1:19" x14ac:dyDescent="0.4">
      <c r="A2658" s="12" t="s">
        <v>1559</v>
      </c>
      <c r="N2658"/>
      <c r="S2658"/>
    </row>
    <row r="2659" spans="1:19" x14ac:dyDescent="0.4">
      <c r="A2659" s="12" t="s">
        <v>1559</v>
      </c>
      <c r="N2659"/>
      <c r="S2659"/>
    </row>
    <row r="2663" spans="1:19" x14ac:dyDescent="0.4">
      <c r="C2663" t="s">
        <v>1591</v>
      </c>
      <c r="N2663"/>
      <c r="S2663"/>
    </row>
    <row r="2667" spans="1:19" x14ac:dyDescent="0.4">
      <c r="A2667" s="12" t="s">
        <v>1559</v>
      </c>
      <c r="N2667"/>
      <c r="S2667"/>
    </row>
    <row r="2668" spans="1:19" x14ac:dyDescent="0.4">
      <c r="A2668" s="12" t="s">
        <v>1559</v>
      </c>
      <c r="N2668"/>
      <c r="S2668"/>
    </row>
    <row r="2669" spans="1:19" x14ac:dyDescent="0.4">
      <c r="A2669" s="12" t="s">
        <v>1559</v>
      </c>
      <c r="N2669"/>
      <c r="S2669"/>
    </row>
    <row r="2670" spans="1:19" x14ac:dyDescent="0.4">
      <c r="A2670" s="12" t="s">
        <v>1559</v>
      </c>
      <c r="N2670"/>
      <c r="S2670"/>
    </row>
    <row r="2671" spans="1:19" x14ac:dyDescent="0.4">
      <c r="A2671" s="12" t="s">
        <v>1559</v>
      </c>
      <c r="N2671"/>
      <c r="S2671"/>
    </row>
    <row r="2672" spans="1:19" x14ac:dyDescent="0.4">
      <c r="A2672" s="12" t="s">
        <v>1559</v>
      </c>
      <c r="N2672"/>
      <c r="S2672"/>
    </row>
    <row r="2673" spans="1:19" x14ac:dyDescent="0.4">
      <c r="A2673" s="12" t="s">
        <v>1559</v>
      </c>
      <c r="N2673"/>
      <c r="S2673"/>
    </row>
    <row r="2674" spans="1:19" x14ac:dyDescent="0.4">
      <c r="A2674" s="12" t="s">
        <v>1559</v>
      </c>
      <c r="B2674"/>
      <c r="N2674"/>
      <c r="S2674"/>
    </row>
    <row r="2675" spans="1:19" x14ac:dyDescent="0.4">
      <c r="A2675" s="12" t="s">
        <v>1559</v>
      </c>
      <c r="B2675"/>
      <c r="N2675"/>
      <c r="S2675"/>
    </row>
    <row r="2676" spans="1:19" x14ac:dyDescent="0.4">
      <c r="A2676" s="12" t="s">
        <v>1559</v>
      </c>
      <c r="B2676"/>
      <c r="N2676"/>
      <c r="S2676"/>
    </row>
    <row r="2677" spans="1:19" x14ac:dyDescent="0.4">
      <c r="A2677" s="12" t="s">
        <v>1559</v>
      </c>
      <c r="B2677"/>
      <c r="N2677"/>
      <c r="S2677"/>
    </row>
    <row r="2678" spans="1:19" x14ac:dyDescent="0.4">
      <c r="A2678" s="12" t="s">
        <v>1559</v>
      </c>
      <c r="B2678"/>
      <c r="N2678"/>
      <c r="S2678"/>
    </row>
    <row r="2679" spans="1:19" x14ac:dyDescent="0.4">
      <c r="A2679" s="12" t="s">
        <v>1559</v>
      </c>
      <c r="B2679"/>
      <c r="N2679"/>
      <c r="S2679"/>
    </row>
    <row r="2680" spans="1:19" x14ac:dyDescent="0.4">
      <c r="A2680" s="12" t="s">
        <v>1559</v>
      </c>
      <c r="B2680"/>
      <c r="N2680"/>
      <c r="S2680"/>
    </row>
    <row r="2681" spans="1:19" x14ac:dyDescent="0.4">
      <c r="A2681" s="12" t="s">
        <v>1559</v>
      </c>
      <c r="B2681"/>
      <c r="N2681"/>
      <c r="S2681"/>
    </row>
    <row r="2682" spans="1:19" x14ac:dyDescent="0.4">
      <c r="A2682" s="12" t="s">
        <v>1559</v>
      </c>
      <c r="B2682"/>
      <c r="N2682"/>
      <c r="S2682"/>
    </row>
    <row r="2683" spans="1:19" x14ac:dyDescent="0.4">
      <c r="A2683" s="12" t="s">
        <v>1559</v>
      </c>
      <c r="B2683"/>
      <c r="N2683"/>
      <c r="S2683"/>
    </row>
    <row r="2684" spans="1:19" x14ac:dyDescent="0.4">
      <c r="A2684" s="12" t="s">
        <v>1559</v>
      </c>
      <c r="B2684"/>
      <c r="N2684"/>
      <c r="S2684"/>
    </row>
    <row r="2685" spans="1:19" x14ac:dyDescent="0.4">
      <c r="A2685" s="12" t="s">
        <v>1559</v>
      </c>
      <c r="B2685"/>
      <c r="N2685"/>
      <c r="S2685"/>
    </row>
    <row r="2686" spans="1:19" x14ac:dyDescent="0.4">
      <c r="A2686" s="12" t="s">
        <v>1559</v>
      </c>
      <c r="B2686"/>
      <c r="N2686"/>
      <c r="S2686"/>
    </row>
    <row r="2687" spans="1:19" x14ac:dyDescent="0.4">
      <c r="A2687" s="12" t="s">
        <v>1559</v>
      </c>
      <c r="B2687"/>
      <c r="N2687"/>
      <c r="S2687"/>
    </row>
    <row r="2688" spans="1:19" x14ac:dyDescent="0.4">
      <c r="A2688" s="12" t="s">
        <v>1559</v>
      </c>
      <c r="B2688"/>
      <c r="N2688"/>
      <c r="S2688"/>
    </row>
    <row r="2689" spans="1:19" x14ac:dyDescent="0.4">
      <c r="A2689" s="12" t="s">
        <v>1559</v>
      </c>
      <c r="B2689"/>
      <c r="N2689"/>
      <c r="S2689"/>
    </row>
    <row r="2690" spans="1:19" x14ac:dyDescent="0.4">
      <c r="A2690" s="12" t="s">
        <v>1559</v>
      </c>
      <c r="N2690"/>
      <c r="S2690"/>
    </row>
    <row r="2691" spans="1:19" x14ac:dyDescent="0.4">
      <c r="A2691" s="12" t="s">
        <v>1559</v>
      </c>
      <c r="N2691"/>
      <c r="S2691"/>
    </row>
    <row r="2692" spans="1:19" x14ac:dyDescent="0.4">
      <c r="A2692" s="12" t="s">
        <v>1559</v>
      </c>
      <c r="N2692"/>
      <c r="S2692"/>
    </row>
    <row r="2693" spans="1:19" x14ac:dyDescent="0.4">
      <c r="A2693" s="12" t="s">
        <v>1559</v>
      </c>
      <c r="N2693"/>
      <c r="S2693"/>
    </row>
    <row r="2694" spans="1:19" x14ac:dyDescent="0.4">
      <c r="A2694" s="12" t="s">
        <v>1559</v>
      </c>
      <c r="N2694"/>
      <c r="S2694"/>
    </row>
    <row r="2695" spans="1:19" x14ac:dyDescent="0.4">
      <c r="A2695" s="12" t="s">
        <v>1559</v>
      </c>
      <c r="N2695"/>
      <c r="S2695"/>
    </row>
    <row r="2696" spans="1:19" x14ac:dyDescent="0.4">
      <c r="A2696" s="12" t="s">
        <v>1559</v>
      </c>
      <c r="N2696"/>
      <c r="S2696"/>
    </row>
    <row r="2697" spans="1:19" x14ac:dyDescent="0.4">
      <c r="A2697" s="12" t="s">
        <v>1559</v>
      </c>
      <c r="N2697"/>
      <c r="S2697"/>
    </row>
    <row r="2701" spans="1:19" x14ac:dyDescent="0.4">
      <c r="C2701" t="s">
        <v>76</v>
      </c>
      <c r="N2701"/>
      <c r="S2701"/>
    </row>
    <row r="2702" spans="1:19" x14ac:dyDescent="0.4">
      <c r="A2702" s="12" t="s">
        <v>1559</v>
      </c>
      <c r="N2702"/>
      <c r="S2702"/>
    </row>
    <row r="2703" spans="1:19" x14ac:dyDescent="0.4">
      <c r="A2703" s="12" t="s">
        <v>1559</v>
      </c>
      <c r="B2703" s="18" t="s">
        <v>1590</v>
      </c>
      <c r="N2703"/>
      <c r="S2703"/>
    </row>
    <row r="2704" spans="1:19" x14ac:dyDescent="0.4">
      <c r="A2704" s="12" t="s">
        <v>1559</v>
      </c>
      <c r="B2704" s="13" t="s">
        <v>5470</v>
      </c>
      <c r="C2704" s="4"/>
      <c r="N2704"/>
      <c r="S2704"/>
    </row>
    <row r="2705" spans="1:19" x14ac:dyDescent="0.4">
      <c r="A2705" s="12" t="s">
        <v>1559</v>
      </c>
      <c r="B2705" s="13" t="s">
        <v>5471</v>
      </c>
      <c r="C2705" s="4"/>
      <c r="L2705" t="s">
        <v>4946</v>
      </c>
      <c r="N2705"/>
      <c r="S2705"/>
    </row>
    <row r="2706" spans="1:19" x14ac:dyDescent="0.4">
      <c r="A2706" s="12" t="s">
        <v>1559</v>
      </c>
      <c r="B2706" s="13" t="s">
        <v>5472</v>
      </c>
      <c r="C2706" s="4"/>
      <c r="N2706"/>
      <c r="S2706"/>
    </row>
    <row r="2707" spans="1:19" x14ac:dyDescent="0.4">
      <c r="A2707" s="12" t="s">
        <v>1559</v>
      </c>
      <c r="B2707" s="13" t="s">
        <v>5473</v>
      </c>
      <c r="C2707" s="4"/>
      <c r="L2707" t="s">
        <v>2160</v>
      </c>
      <c r="N2707"/>
      <c r="S2707"/>
    </row>
    <row r="2708" spans="1:19" x14ac:dyDescent="0.4">
      <c r="A2708" s="12" t="s">
        <v>1559</v>
      </c>
      <c r="B2708" s="13" t="s">
        <v>5474</v>
      </c>
      <c r="C2708" s="4"/>
      <c r="N2708"/>
      <c r="S2708"/>
    </row>
    <row r="2709" spans="1:19" x14ac:dyDescent="0.4">
      <c r="A2709" s="12" t="s">
        <v>1559</v>
      </c>
      <c r="N2709"/>
      <c r="S2709"/>
    </row>
    <row r="2710" spans="1:19" x14ac:dyDescent="0.4">
      <c r="E2710" t="s">
        <v>77</v>
      </c>
      <c r="N2710"/>
      <c r="S2710"/>
    </row>
    <row r="2711" spans="1:19" x14ac:dyDescent="0.4">
      <c r="E2711" s="4" t="s">
        <v>5441</v>
      </c>
      <c r="N2711"/>
      <c r="S2711"/>
    </row>
    <row r="2712" spans="1:19" x14ac:dyDescent="0.4">
      <c r="E2712" s="4" t="s">
        <v>5442</v>
      </c>
      <c r="N2712"/>
      <c r="S2712"/>
    </row>
    <row r="2713" spans="1:19" x14ac:dyDescent="0.4">
      <c r="F2713" s="6" t="s">
        <v>1636</v>
      </c>
      <c r="N2713"/>
      <c r="S2713"/>
    </row>
    <row r="2714" spans="1:19" x14ac:dyDescent="0.4">
      <c r="E2714" s="4" t="s">
        <v>5443</v>
      </c>
      <c r="N2714"/>
      <c r="S2714"/>
    </row>
    <row r="2715" spans="1:19" x14ac:dyDescent="0.4">
      <c r="E2715" s="4"/>
      <c r="N2715"/>
      <c r="S2715"/>
    </row>
    <row r="2716" spans="1:19" x14ac:dyDescent="0.4">
      <c r="A2716" s="12" t="s">
        <v>1559</v>
      </c>
      <c r="B2716" s="18" t="s">
        <v>5444</v>
      </c>
      <c r="N2716"/>
      <c r="S2716"/>
    </row>
    <row r="2717" spans="1:19" x14ac:dyDescent="0.4">
      <c r="A2717" s="12" t="s">
        <v>1559</v>
      </c>
      <c r="B2717" s="13" t="s">
        <v>5475</v>
      </c>
      <c r="C2717" s="4"/>
      <c r="N2717"/>
      <c r="S2717"/>
    </row>
    <row r="2718" spans="1:19" x14ac:dyDescent="0.4">
      <c r="A2718" s="12" t="s">
        <v>1559</v>
      </c>
      <c r="B2718" s="13" t="s">
        <v>5476</v>
      </c>
      <c r="C2718" s="4"/>
      <c r="N2718"/>
      <c r="S2718"/>
    </row>
    <row r="2719" spans="1:19" x14ac:dyDescent="0.4">
      <c r="A2719" s="12" t="s">
        <v>1559</v>
      </c>
      <c r="N2719"/>
      <c r="S2719"/>
    </row>
    <row r="2720" spans="1:19" x14ac:dyDescent="0.4">
      <c r="A2720" s="12" t="s">
        <v>1559</v>
      </c>
      <c r="B2720" s="18" t="s">
        <v>5445</v>
      </c>
      <c r="N2720"/>
      <c r="S2720"/>
    </row>
    <row r="2721" spans="1:19" x14ac:dyDescent="0.4">
      <c r="A2721" s="12" t="s">
        <v>1559</v>
      </c>
      <c r="B2721" s="13" t="s">
        <v>5477</v>
      </c>
      <c r="C2721" s="4"/>
      <c r="N2721"/>
      <c r="S2721"/>
    </row>
    <row r="2722" spans="1:19" x14ac:dyDescent="0.4">
      <c r="A2722" s="12" t="s">
        <v>1559</v>
      </c>
      <c r="B2722" s="13" t="s">
        <v>5478</v>
      </c>
      <c r="C2722" s="4"/>
      <c r="N2722"/>
      <c r="S2722"/>
    </row>
    <row r="2723" spans="1:19" x14ac:dyDescent="0.4">
      <c r="A2723" s="12" t="s">
        <v>1559</v>
      </c>
      <c r="B2723" s="13" t="s">
        <v>5479</v>
      </c>
      <c r="C2723" s="4"/>
      <c r="N2723"/>
      <c r="S2723"/>
    </row>
    <row r="2724" spans="1:19" x14ac:dyDescent="0.4">
      <c r="A2724" s="12" t="s">
        <v>1559</v>
      </c>
      <c r="B2724" s="13" t="s">
        <v>5480</v>
      </c>
      <c r="C2724" s="4"/>
      <c r="N2724"/>
      <c r="S2724"/>
    </row>
    <row r="2725" spans="1:19" x14ac:dyDescent="0.4">
      <c r="A2725" s="12" t="s">
        <v>1559</v>
      </c>
      <c r="B2725" s="13" t="s">
        <v>5481</v>
      </c>
      <c r="C2725" s="4"/>
      <c r="N2725"/>
      <c r="S2725"/>
    </row>
    <row r="2726" spans="1:19" x14ac:dyDescent="0.4">
      <c r="A2726" s="12" t="s">
        <v>1559</v>
      </c>
      <c r="B2726" s="13" t="s">
        <v>5482</v>
      </c>
      <c r="C2726" s="4"/>
      <c r="N2726"/>
      <c r="S2726"/>
    </row>
    <row r="2727" spans="1:19" x14ac:dyDescent="0.4">
      <c r="A2727" s="12" t="s">
        <v>1559</v>
      </c>
      <c r="B2727" s="13" t="s">
        <v>5483</v>
      </c>
      <c r="C2727" s="4"/>
      <c r="N2727"/>
      <c r="S2727"/>
    </row>
    <row r="2728" spans="1:19" x14ac:dyDescent="0.4">
      <c r="A2728" s="12" t="s">
        <v>1559</v>
      </c>
      <c r="B2728" s="13" t="s">
        <v>5484</v>
      </c>
      <c r="C2728" s="4"/>
      <c r="N2728"/>
      <c r="S2728"/>
    </row>
    <row r="2729" spans="1:19" x14ac:dyDescent="0.4">
      <c r="A2729" s="12" t="s">
        <v>1559</v>
      </c>
      <c r="B2729" s="13" t="s">
        <v>5485</v>
      </c>
      <c r="C2729" s="4"/>
      <c r="N2729"/>
      <c r="S2729"/>
    </row>
    <row r="2730" spans="1:19" x14ac:dyDescent="0.4">
      <c r="A2730" s="12" t="s">
        <v>1559</v>
      </c>
      <c r="B2730" s="13" t="s">
        <v>5486</v>
      </c>
      <c r="C2730" s="4"/>
      <c r="N2730"/>
      <c r="S2730"/>
    </row>
    <row r="2731" spans="1:19" x14ac:dyDescent="0.4">
      <c r="A2731" s="12" t="s">
        <v>1559</v>
      </c>
      <c r="B2731" s="13" t="s">
        <v>5487</v>
      </c>
      <c r="C2731" s="4"/>
      <c r="N2731"/>
      <c r="S2731"/>
    </row>
    <row r="2732" spans="1:19" x14ac:dyDescent="0.4">
      <c r="A2732" s="12" t="s">
        <v>1559</v>
      </c>
      <c r="B2732" s="13" t="s">
        <v>5467</v>
      </c>
      <c r="C2732" s="4"/>
      <c r="N2732"/>
      <c r="S2732"/>
    </row>
    <row r="2733" spans="1:19" x14ac:dyDescent="0.4">
      <c r="A2733" s="12" t="s">
        <v>1559</v>
      </c>
      <c r="B2733" s="13" t="s">
        <v>5488</v>
      </c>
      <c r="C2733" s="4"/>
      <c r="N2733"/>
      <c r="S2733"/>
    </row>
    <row r="2734" spans="1:19" x14ac:dyDescent="0.4">
      <c r="A2734" s="12" t="s">
        <v>1559</v>
      </c>
      <c r="B2734" s="13" t="s">
        <v>5489</v>
      </c>
      <c r="C2734" s="4"/>
      <c r="N2734"/>
      <c r="S2734"/>
    </row>
    <row r="2737" spans="1:19" x14ac:dyDescent="0.4">
      <c r="A2737" s="12" t="s">
        <v>3345</v>
      </c>
      <c r="N2737"/>
      <c r="S2737"/>
    </row>
    <row r="2738" spans="1:19" x14ac:dyDescent="0.4">
      <c r="A2738" s="12" t="s">
        <v>1559</v>
      </c>
      <c r="B2738"/>
      <c r="N2738"/>
      <c r="S2738"/>
    </row>
    <row r="2739" spans="1:19" x14ac:dyDescent="0.4">
      <c r="A2739" s="12" t="s">
        <v>1559</v>
      </c>
      <c r="B2739"/>
      <c r="N2739"/>
      <c r="S2739"/>
    </row>
    <row r="2740" spans="1:19" x14ac:dyDescent="0.4">
      <c r="A2740" s="12" t="s">
        <v>1559</v>
      </c>
      <c r="B2740"/>
      <c r="N2740"/>
      <c r="S2740"/>
    </row>
    <row r="2741" spans="1:19" x14ac:dyDescent="0.4">
      <c r="A2741" s="12" t="s">
        <v>1559</v>
      </c>
      <c r="B2741"/>
      <c r="N2741"/>
      <c r="S2741"/>
    </row>
    <row r="2742" spans="1:19" x14ac:dyDescent="0.4">
      <c r="A2742" s="12" t="s">
        <v>1559</v>
      </c>
      <c r="B2742"/>
      <c r="N2742"/>
      <c r="S2742"/>
    </row>
    <row r="2743" spans="1:19" x14ac:dyDescent="0.4">
      <c r="A2743" s="12" t="s">
        <v>1559</v>
      </c>
      <c r="B2743"/>
      <c r="N2743"/>
      <c r="S2743"/>
    </row>
    <row r="2744" spans="1:19" x14ac:dyDescent="0.4">
      <c r="A2744" s="12" t="s">
        <v>1559</v>
      </c>
      <c r="B2744"/>
      <c r="N2744"/>
      <c r="S2744"/>
    </row>
    <row r="2745" spans="1:19" x14ac:dyDescent="0.4">
      <c r="A2745" s="12" t="s">
        <v>1559</v>
      </c>
      <c r="B2745"/>
      <c r="N2745"/>
      <c r="S2745"/>
    </row>
    <row r="2746" spans="1:19" x14ac:dyDescent="0.4">
      <c r="A2746" s="12" t="s">
        <v>1559</v>
      </c>
      <c r="B2746"/>
      <c r="N2746"/>
      <c r="S2746"/>
    </row>
    <row r="2747" spans="1:19" x14ac:dyDescent="0.4">
      <c r="A2747" s="12" t="s">
        <v>1559</v>
      </c>
      <c r="B2747"/>
      <c r="N2747"/>
      <c r="S2747"/>
    </row>
    <row r="2748" spans="1:19" x14ac:dyDescent="0.4">
      <c r="A2748" s="12" t="s">
        <v>1559</v>
      </c>
      <c r="B2748"/>
      <c r="N2748"/>
      <c r="S2748"/>
    </row>
    <row r="2749" spans="1:19" x14ac:dyDescent="0.4">
      <c r="A2749" s="12" t="s">
        <v>1559</v>
      </c>
      <c r="B2749"/>
      <c r="N2749"/>
      <c r="S2749"/>
    </row>
    <row r="2750" spans="1:19" x14ac:dyDescent="0.4">
      <c r="A2750" s="12" t="s">
        <v>1559</v>
      </c>
      <c r="B2750"/>
      <c r="N2750"/>
      <c r="S2750"/>
    </row>
    <row r="2751" spans="1:19" x14ac:dyDescent="0.4">
      <c r="A2751" s="12" t="s">
        <v>1559</v>
      </c>
      <c r="B2751"/>
      <c r="N2751"/>
      <c r="S2751"/>
    </row>
    <row r="2752" spans="1:19" x14ac:dyDescent="0.4">
      <c r="A2752" s="12" t="s">
        <v>1559</v>
      </c>
      <c r="B2752"/>
      <c r="N2752"/>
      <c r="S2752"/>
    </row>
    <row r="2753" spans="1:19" x14ac:dyDescent="0.4">
      <c r="A2753" s="12" t="s">
        <v>1559</v>
      </c>
      <c r="B2753"/>
      <c r="N2753"/>
      <c r="S2753"/>
    </row>
    <row r="2754" spans="1:19" x14ac:dyDescent="0.4">
      <c r="A2754" s="12" t="s">
        <v>1559</v>
      </c>
      <c r="S2754"/>
    </row>
    <row r="2755" spans="1:19" x14ac:dyDescent="0.4">
      <c r="A2755" s="12" t="s">
        <v>1559</v>
      </c>
      <c r="S2755"/>
    </row>
    <row r="2756" spans="1:19" x14ac:dyDescent="0.4">
      <c r="A2756" s="12" t="s">
        <v>1559</v>
      </c>
      <c r="S2756"/>
    </row>
    <row r="2757" spans="1:19" x14ac:dyDescent="0.4">
      <c r="A2757" s="12" t="s">
        <v>1559</v>
      </c>
      <c r="S2757"/>
    </row>
    <row r="2758" spans="1:19" x14ac:dyDescent="0.4">
      <c r="A2758" s="12" t="s">
        <v>1559</v>
      </c>
      <c r="S2758"/>
    </row>
    <row r="2759" spans="1:19" x14ac:dyDescent="0.4">
      <c r="A2759" s="12" t="s">
        <v>1559</v>
      </c>
      <c r="S2759"/>
    </row>
    <row r="2760" spans="1:19" x14ac:dyDescent="0.4">
      <c r="A2760" s="12" t="s">
        <v>1559</v>
      </c>
      <c r="S2760"/>
    </row>
    <row r="2761" spans="1:19" x14ac:dyDescent="0.4">
      <c r="A2761" s="12" t="s">
        <v>1559</v>
      </c>
      <c r="S2761"/>
    </row>
    <row r="2762" spans="1:19" x14ac:dyDescent="0.4">
      <c r="A2762" s="12" t="s">
        <v>1559</v>
      </c>
      <c r="S2762"/>
    </row>
    <row r="2763" spans="1:19" x14ac:dyDescent="0.4">
      <c r="A2763" s="12" t="s">
        <v>1559</v>
      </c>
      <c r="S2763"/>
    </row>
    <row r="2764" spans="1:19" x14ac:dyDescent="0.4">
      <c r="A2764" s="12" t="s">
        <v>1559</v>
      </c>
      <c r="S2764"/>
    </row>
    <row r="2765" spans="1:19" x14ac:dyDescent="0.4">
      <c r="A2765" s="12" t="s">
        <v>1559</v>
      </c>
      <c r="S2765"/>
    </row>
    <row r="2766" spans="1:19" x14ac:dyDescent="0.4">
      <c r="A2766" s="12" t="s">
        <v>1559</v>
      </c>
      <c r="R2766" t="s">
        <v>22</v>
      </c>
      <c r="S2766"/>
    </row>
    <row r="2767" spans="1:19" x14ac:dyDescent="0.4">
      <c r="A2767" s="12" t="s">
        <v>1559</v>
      </c>
      <c r="S2767"/>
    </row>
    <row r="2768" spans="1:19" x14ac:dyDescent="0.4">
      <c r="A2768" s="12" t="s">
        <v>1559</v>
      </c>
      <c r="S2768"/>
    </row>
    <row r="2772" spans="1:19" x14ac:dyDescent="0.4">
      <c r="C2772" t="s">
        <v>24</v>
      </c>
      <c r="N2772"/>
      <c r="S2772"/>
    </row>
    <row r="2776" spans="1:19" x14ac:dyDescent="0.4">
      <c r="A2776" s="12" t="s">
        <v>1559</v>
      </c>
      <c r="N2776"/>
      <c r="S2776"/>
    </row>
    <row r="2777" spans="1:19" x14ac:dyDescent="0.4">
      <c r="A2777" s="12" t="s">
        <v>1559</v>
      </c>
      <c r="N2777"/>
      <c r="S2777"/>
    </row>
    <row r="2778" spans="1:19" x14ac:dyDescent="0.4">
      <c r="A2778" s="12" t="s">
        <v>1559</v>
      </c>
      <c r="N2778"/>
      <c r="S2778"/>
    </row>
    <row r="2779" spans="1:19" x14ac:dyDescent="0.4">
      <c r="A2779" s="12" t="s">
        <v>1559</v>
      </c>
      <c r="N2779"/>
      <c r="S2779"/>
    </row>
    <row r="2780" spans="1:19" x14ac:dyDescent="0.4">
      <c r="A2780" s="12" t="s">
        <v>1559</v>
      </c>
      <c r="N2780"/>
      <c r="S2780"/>
    </row>
    <row r="2781" spans="1:19" x14ac:dyDescent="0.4">
      <c r="A2781" s="12" t="s">
        <v>1559</v>
      </c>
      <c r="N2781"/>
      <c r="S2781"/>
    </row>
    <row r="2782" spans="1:19" x14ac:dyDescent="0.4">
      <c r="A2782" s="12" t="s">
        <v>1559</v>
      </c>
      <c r="N2782"/>
      <c r="S2782"/>
    </row>
    <row r="2783" spans="1:19" x14ac:dyDescent="0.4">
      <c r="A2783" s="12" t="s">
        <v>1559</v>
      </c>
      <c r="N2783"/>
      <c r="S2783"/>
    </row>
    <row r="2784" spans="1:19" x14ac:dyDescent="0.4">
      <c r="A2784" s="12" t="s">
        <v>1559</v>
      </c>
      <c r="N2784"/>
      <c r="S2784"/>
    </row>
    <row r="2785" spans="1:20" x14ac:dyDescent="0.4">
      <c r="A2785" s="12" t="s">
        <v>1559</v>
      </c>
      <c r="N2785"/>
      <c r="S2785"/>
    </row>
    <row r="2786" spans="1:20" x14ac:dyDescent="0.4">
      <c r="A2786" s="12" t="s">
        <v>1559</v>
      </c>
    </row>
    <row r="2787" spans="1:20" x14ac:dyDescent="0.4">
      <c r="A2787" s="12" t="s">
        <v>1559</v>
      </c>
    </row>
    <row r="2788" spans="1:20" x14ac:dyDescent="0.4">
      <c r="A2788" s="12" t="s">
        <v>1559</v>
      </c>
    </row>
    <row r="2789" spans="1:20" x14ac:dyDescent="0.4">
      <c r="A2789" s="12" t="s">
        <v>1559</v>
      </c>
    </row>
    <row r="2790" spans="1:20" x14ac:dyDescent="0.4">
      <c r="A2790" s="12" t="s">
        <v>1559</v>
      </c>
    </row>
    <row r="2791" spans="1:20" x14ac:dyDescent="0.4">
      <c r="A2791" s="12" t="s">
        <v>1559</v>
      </c>
    </row>
    <row r="2792" spans="1:20" x14ac:dyDescent="0.4">
      <c r="A2792" s="12" t="s">
        <v>1559</v>
      </c>
    </row>
    <row r="2793" spans="1:20" x14ac:dyDescent="0.4">
      <c r="A2793" s="12" t="s">
        <v>1559</v>
      </c>
      <c r="T2793" t="s">
        <v>1434</v>
      </c>
    </row>
    <row r="2794" spans="1:20" x14ac:dyDescent="0.4">
      <c r="A2794" s="12" t="s">
        <v>1559</v>
      </c>
    </row>
    <row r="2795" spans="1:20" x14ac:dyDescent="0.4">
      <c r="A2795" s="12" t="s">
        <v>1559</v>
      </c>
    </row>
    <row r="2796" spans="1:20" x14ac:dyDescent="0.4">
      <c r="A2796" s="12" t="s">
        <v>1559</v>
      </c>
    </row>
    <row r="2797" spans="1:20" x14ac:dyDescent="0.4">
      <c r="A2797" s="12" t="s">
        <v>1559</v>
      </c>
    </row>
    <row r="2798" spans="1:20" x14ac:dyDescent="0.4">
      <c r="A2798" s="12" t="s">
        <v>1559</v>
      </c>
    </row>
    <row r="2799" spans="1:20" x14ac:dyDescent="0.4">
      <c r="A2799" s="12" t="s">
        <v>1559</v>
      </c>
    </row>
    <row r="2800" spans="1:20" x14ac:dyDescent="0.4">
      <c r="A2800" s="12" t="s">
        <v>1559</v>
      </c>
    </row>
    <row r="2801" spans="1:19" x14ac:dyDescent="0.4">
      <c r="A2801" s="12" t="s">
        <v>1559</v>
      </c>
    </row>
    <row r="2802" spans="1:19" x14ac:dyDescent="0.4">
      <c r="A2802" s="12" t="s">
        <v>1559</v>
      </c>
    </row>
    <row r="2803" spans="1:19" x14ac:dyDescent="0.4">
      <c r="A2803" s="12" t="s">
        <v>1559</v>
      </c>
    </row>
    <row r="2804" spans="1:19" x14ac:dyDescent="0.4">
      <c r="A2804" s="12" t="s">
        <v>1559</v>
      </c>
    </row>
    <row r="2805" spans="1:19" x14ac:dyDescent="0.4">
      <c r="A2805" s="12" t="s">
        <v>1559</v>
      </c>
    </row>
    <row r="2806" spans="1:19" x14ac:dyDescent="0.4">
      <c r="A2806" s="12" t="s">
        <v>1559</v>
      </c>
    </row>
    <row r="2807" spans="1:19" x14ac:dyDescent="0.4">
      <c r="A2807" s="12" t="s">
        <v>1559</v>
      </c>
    </row>
    <row r="2808" spans="1:19" x14ac:dyDescent="0.4">
      <c r="A2808" s="12" t="s">
        <v>1559</v>
      </c>
    </row>
    <row r="2809" spans="1:19" x14ac:dyDescent="0.4">
      <c r="A2809" s="12" t="s">
        <v>1559</v>
      </c>
    </row>
    <row r="2810" spans="1:19" x14ac:dyDescent="0.4">
      <c r="A2810" s="12" t="s">
        <v>1559</v>
      </c>
    </row>
    <row r="2813" spans="1:19" x14ac:dyDescent="0.4">
      <c r="A2813" s="12" t="s">
        <v>3561</v>
      </c>
    </row>
    <row r="2814" spans="1:19" x14ac:dyDescent="0.4">
      <c r="A2814" s="12" t="s">
        <v>3561</v>
      </c>
      <c r="B2814" s="18" t="s">
        <v>4675</v>
      </c>
    </row>
    <row r="2816" spans="1:19" x14ac:dyDescent="0.4">
      <c r="S2816" s="1"/>
    </row>
    <row r="2817" spans="1:19" x14ac:dyDescent="0.4">
      <c r="A2817" s="12" t="s">
        <v>1559</v>
      </c>
      <c r="C2817" s="2"/>
    </row>
    <row r="2818" spans="1:19" x14ac:dyDescent="0.4">
      <c r="A2818" s="12" t="s">
        <v>1559</v>
      </c>
      <c r="B2818" s="18" t="s">
        <v>5430</v>
      </c>
      <c r="N2818"/>
      <c r="S2818"/>
    </row>
    <row r="2819" spans="1:19" x14ac:dyDescent="0.4">
      <c r="A2819" s="12" t="s">
        <v>1559</v>
      </c>
      <c r="B2819" s="13" t="s">
        <v>5431</v>
      </c>
    </row>
    <row r="2820" spans="1:19" x14ac:dyDescent="0.4">
      <c r="A2820" s="12" t="s">
        <v>1559</v>
      </c>
      <c r="B2820" s="13" t="s">
        <v>5432</v>
      </c>
    </row>
    <row r="2821" spans="1:19" x14ac:dyDescent="0.4">
      <c r="A2821" s="12" t="s">
        <v>1559</v>
      </c>
      <c r="B2821" s="13" t="s">
        <v>5433</v>
      </c>
    </row>
    <row r="2822" spans="1:19" x14ac:dyDescent="0.4">
      <c r="A2822" s="12" t="s">
        <v>1559</v>
      </c>
      <c r="B2822" s="13" t="s">
        <v>5434</v>
      </c>
    </row>
    <row r="2823" spans="1:19" x14ac:dyDescent="0.4">
      <c r="A2823" s="12" t="s">
        <v>1559</v>
      </c>
      <c r="B2823" s="13" t="s">
        <v>5435</v>
      </c>
    </row>
    <row r="2824" spans="1:19" x14ac:dyDescent="0.4">
      <c r="A2824" s="12" t="s">
        <v>1559</v>
      </c>
      <c r="B2824" s="13" t="s">
        <v>5436</v>
      </c>
    </row>
    <row r="2825" spans="1:19" x14ac:dyDescent="0.4">
      <c r="A2825" s="12" t="s">
        <v>1559</v>
      </c>
      <c r="B2825" s="13" t="s">
        <v>5437</v>
      </c>
    </row>
    <row r="2826" spans="1:19" x14ac:dyDescent="0.4">
      <c r="A2826" s="12" t="s">
        <v>1559</v>
      </c>
      <c r="B2826" s="13" t="s">
        <v>5438</v>
      </c>
    </row>
    <row r="2827" spans="1:19" x14ac:dyDescent="0.4">
      <c r="A2827" s="12" t="s">
        <v>1559</v>
      </c>
      <c r="B2827" s="13" t="s">
        <v>5439</v>
      </c>
    </row>
    <row r="2828" spans="1:19" x14ac:dyDescent="0.4">
      <c r="A2828" s="12" t="s">
        <v>1559</v>
      </c>
      <c r="B2828" s="13" t="s">
        <v>178</v>
      </c>
    </row>
    <row r="2829" spans="1:19" x14ac:dyDescent="0.4">
      <c r="A2829" s="12" t="s">
        <v>1559</v>
      </c>
      <c r="B2829" s="13" t="s">
        <v>5440</v>
      </c>
    </row>
    <row r="2832" spans="1:19" x14ac:dyDescent="0.4">
      <c r="A2832" s="12" t="s">
        <v>1559</v>
      </c>
    </row>
    <row r="2833" spans="1:20" x14ac:dyDescent="0.4">
      <c r="A2833" s="12" t="s">
        <v>1559</v>
      </c>
      <c r="B2833" s="18" t="s">
        <v>1913</v>
      </c>
    </row>
    <row r="2834" spans="1:20" x14ac:dyDescent="0.4">
      <c r="A2834" s="12" t="s">
        <v>1559</v>
      </c>
      <c r="N2834"/>
      <c r="S2834"/>
    </row>
    <row r="2835" spans="1:20" x14ac:dyDescent="0.4">
      <c r="A2835" s="12" t="s">
        <v>1559</v>
      </c>
      <c r="B2835" s="13" t="s">
        <v>5646</v>
      </c>
      <c r="N2835"/>
      <c r="S2835"/>
    </row>
    <row r="2836" spans="1:20" x14ac:dyDescent="0.4">
      <c r="A2836" s="12" t="s">
        <v>1559</v>
      </c>
      <c r="B2836" s="13" t="s">
        <v>5647</v>
      </c>
      <c r="N2836"/>
      <c r="S2836"/>
    </row>
    <row r="2837" spans="1:20" x14ac:dyDescent="0.4">
      <c r="A2837" s="12" t="s">
        <v>1559</v>
      </c>
      <c r="B2837" s="13" t="s">
        <v>5587</v>
      </c>
      <c r="L2837" t="s">
        <v>2162</v>
      </c>
      <c r="N2837"/>
      <c r="P2837" t="s">
        <v>2161</v>
      </c>
      <c r="S2837"/>
      <c r="T2837" t="s">
        <v>4947</v>
      </c>
    </row>
    <row r="2840" spans="1:20" x14ac:dyDescent="0.4">
      <c r="A2840" s="12" t="s">
        <v>1559</v>
      </c>
    </row>
    <row r="2841" spans="1:20" x14ac:dyDescent="0.4">
      <c r="A2841" s="12" t="s">
        <v>1559</v>
      </c>
      <c r="B2841" s="18" t="s">
        <v>5335</v>
      </c>
      <c r="N2841"/>
      <c r="S2841"/>
    </row>
    <row r="2842" spans="1:20" x14ac:dyDescent="0.4">
      <c r="A2842" s="12" t="s">
        <v>1559</v>
      </c>
      <c r="B2842" s="13" t="s">
        <v>5649</v>
      </c>
      <c r="C2842" s="4"/>
      <c r="N2842"/>
      <c r="S2842"/>
    </row>
    <row r="2843" spans="1:20" x14ac:dyDescent="0.4">
      <c r="A2843" s="12" t="s">
        <v>1559</v>
      </c>
      <c r="B2843" s="13" t="s">
        <v>5650</v>
      </c>
      <c r="C2843" s="4"/>
      <c r="N2843"/>
      <c r="S2843"/>
    </row>
    <row r="2844" spans="1:20" x14ac:dyDescent="0.4">
      <c r="A2844" s="12" t="s">
        <v>1559</v>
      </c>
      <c r="B2844" s="13" t="s">
        <v>2840</v>
      </c>
      <c r="C2844" s="4"/>
      <c r="N2844"/>
      <c r="S2844"/>
    </row>
    <row r="2845" spans="1:20" x14ac:dyDescent="0.4">
      <c r="C2845" s="2" t="s">
        <v>2850</v>
      </c>
      <c r="N2845"/>
      <c r="S2845"/>
    </row>
    <row r="2846" spans="1:20" x14ac:dyDescent="0.4">
      <c r="C2846" s="2" t="s">
        <v>2851</v>
      </c>
      <c r="N2846"/>
      <c r="S2846"/>
    </row>
    <row r="2847" spans="1:20" x14ac:dyDescent="0.4">
      <c r="A2847" s="12" t="s">
        <v>1559</v>
      </c>
      <c r="C2847" s="4"/>
      <c r="N2847"/>
      <c r="S2847"/>
    </row>
    <row r="2848" spans="1:20" x14ac:dyDescent="0.4">
      <c r="A2848" s="12" t="s">
        <v>1559</v>
      </c>
      <c r="B2848" s="13" t="s">
        <v>5651</v>
      </c>
      <c r="C2848" s="4"/>
      <c r="N2848"/>
      <c r="S2848"/>
    </row>
    <row r="2849" spans="1:19" x14ac:dyDescent="0.4">
      <c r="A2849" s="12" t="s">
        <v>1559</v>
      </c>
      <c r="B2849" s="13" t="s">
        <v>2841</v>
      </c>
      <c r="C2849" s="4"/>
      <c r="N2849"/>
      <c r="S2849"/>
    </row>
    <row r="2850" spans="1:19" x14ac:dyDescent="0.4">
      <c r="C2850" s="2" t="s">
        <v>2842</v>
      </c>
      <c r="N2850"/>
      <c r="S2850"/>
    </row>
    <row r="2851" spans="1:19" x14ac:dyDescent="0.4">
      <c r="C2851" s="2" t="s">
        <v>2843</v>
      </c>
      <c r="N2851"/>
      <c r="S2851"/>
    </row>
    <row r="2852" spans="1:19" x14ac:dyDescent="0.4">
      <c r="C2852" s="2" t="s">
        <v>2844</v>
      </c>
      <c r="N2852"/>
      <c r="S2852"/>
    </row>
    <row r="2853" spans="1:19" x14ac:dyDescent="0.4">
      <c r="C2853" s="2" t="s">
        <v>2845</v>
      </c>
      <c r="N2853"/>
      <c r="S2853"/>
    </row>
    <row r="2854" spans="1:19" x14ac:dyDescent="0.4">
      <c r="C2854" s="2" t="s">
        <v>2152</v>
      </c>
      <c r="N2854"/>
      <c r="S2854"/>
    </row>
    <row r="2855" spans="1:19" x14ac:dyDescent="0.4">
      <c r="A2855" s="12" t="s">
        <v>3345</v>
      </c>
      <c r="C2855" s="4"/>
      <c r="N2855"/>
      <c r="S2855"/>
    </row>
    <row r="2856" spans="1:19" x14ac:dyDescent="0.4">
      <c r="A2856" s="12" t="s">
        <v>1559</v>
      </c>
      <c r="B2856" s="13" t="s">
        <v>5652</v>
      </c>
      <c r="C2856" s="4"/>
      <c r="N2856"/>
      <c r="S2856"/>
    </row>
    <row r="2857" spans="1:19" x14ac:dyDescent="0.4">
      <c r="A2857" s="12" t="s">
        <v>1559</v>
      </c>
      <c r="B2857" s="13" t="s">
        <v>5653</v>
      </c>
      <c r="C2857" s="4"/>
      <c r="N2857"/>
      <c r="S2857"/>
    </row>
    <row r="2858" spans="1:19" x14ac:dyDescent="0.4">
      <c r="A2858" s="12" t="s">
        <v>1559</v>
      </c>
      <c r="B2858" s="13" t="s">
        <v>5654</v>
      </c>
      <c r="C2858" s="4"/>
      <c r="N2858"/>
      <c r="S2858"/>
    </row>
    <row r="2859" spans="1:19" x14ac:dyDescent="0.4">
      <c r="C2859" t="s">
        <v>1911</v>
      </c>
      <c r="N2859"/>
      <c r="S2859"/>
    </row>
    <row r="2860" spans="1:19" x14ac:dyDescent="0.4">
      <c r="C2860" t="s">
        <v>46</v>
      </c>
      <c r="N2860"/>
      <c r="S2860"/>
    </row>
    <row r="2861" spans="1:19" x14ac:dyDescent="0.4">
      <c r="A2861" s="12" t="s">
        <v>1559</v>
      </c>
      <c r="C2861" s="4"/>
      <c r="N2861"/>
      <c r="S2861"/>
    </row>
    <row r="2862" spans="1:19" x14ac:dyDescent="0.4">
      <c r="C2862" t="s">
        <v>209</v>
      </c>
      <c r="N2862"/>
      <c r="S2862"/>
    </row>
    <row r="2863" spans="1:19" x14ac:dyDescent="0.4">
      <c r="C2863" t="s">
        <v>915</v>
      </c>
      <c r="N2863"/>
      <c r="S2863"/>
    </row>
    <row r="2864" spans="1:19" x14ac:dyDescent="0.4">
      <c r="C2864" t="s">
        <v>916</v>
      </c>
      <c r="N2864"/>
      <c r="S2864"/>
    </row>
    <row r="2865" spans="1:19" x14ac:dyDescent="0.4">
      <c r="C2865" t="s">
        <v>210</v>
      </c>
      <c r="N2865"/>
      <c r="S2865"/>
    </row>
    <row r="2866" spans="1:19" x14ac:dyDescent="0.4">
      <c r="A2866" s="12" t="s">
        <v>1559</v>
      </c>
      <c r="B2866" s="13" t="s">
        <v>1554</v>
      </c>
      <c r="C2866" s="4"/>
      <c r="N2866"/>
      <c r="S2866"/>
    </row>
    <row r="2867" spans="1:19" x14ac:dyDescent="0.4">
      <c r="A2867" s="12" t="s">
        <v>1559</v>
      </c>
      <c r="B2867" s="13" t="s">
        <v>45</v>
      </c>
      <c r="C2867" s="4"/>
      <c r="N2867"/>
      <c r="S2867"/>
    </row>
    <row r="2868" spans="1:19" x14ac:dyDescent="0.4">
      <c r="A2868" s="12" t="s">
        <v>1559</v>
      </c>
      <c r="B2868" s="13" t="s">
        <v>5655</v>
      </c>
      <c r="C2868" s="4"/>
      <c r="N2868"/>
      <c r="S2868"/>
    </row>
    <row r="2869" spans="1:19" x14ac:dyDescent="0.4">
      <c r="A2869" s="12" t="s">
        <v>1559</v>
      </c>
      <c r="B2869" s="13" t="s">
        <v>46</v>
      </c>
      <c r="C2869" s="4"/>
      <c r="N2869"/>
      <c r="S2869"/>
    </row>
    <row r="2870" spans="1:19" x14ac:dyDescent="0.4">
      <c r="A2870" s="12" t="s">
        <v>1559</v>
      </c>
      <c r="B2870" s="13" t="s">
        <v>5656</v>
      </c>
      <c r="C2870" s="4"/>
      <c r="N2870"/>
      <c r="S2870"/>
    </row>
    <row r="2873" spans="1:19" x14ac:dyDescent="0.4">
      <c r="A2873" s="12" t="s">
        <v>1559</v>
      </c>
      <c r="N2873"/>
      <c r="S2873"/>
    </row>
    <row r="2874" spans="1:19" x14ac:dyDescent="0.4">
      <c r="A2874" s="12" t="s">
        <v>1559</v>
      </c>
      <c r="B2874" s="18" t="s">
        <v>1584</v>
      </c>
      <c r="N2874"/>
      <c r="S2874"/>
    </row>
    <row r="2875" spans="1:19" x14ac:dyDescent="0.4">
      <c r="C2875" t="s">
        <v>105</v>
      </c>
      <c r="N2875"/>
      <c r="S2875"/>
    </row>
    <row r="2876" spans="1:19" x14ac:dyDescent="0.4">
      <c r="A2876" s="12" t="s">
        <v>1559</v>
      </c>
      <c r="B2876" s="18" t="s">
        <v>1618</v>
      </c>
      <c r="N2876"/>
      <c r="S2876" s="8" t="s">
        <v>1557</v>
      </c>
    </row>
    <row r="2877" spans="1:19" x14ac:dyDescent="0.4">
      <c r="A2877" s="12" t="s">
        <v>1559</v>
      </c>
      <c r="B2877" s="13" t="s">
        <v>5497</v>
      </c>
      <c r="C2877" s="4"/>
      <c r="N2877"/>
      <c r="S2877" s="8" t="s">
        <v>5447</v>
      </c>
    </row>
    <row r="2878" spans="1:19" x14ac:dyDescent="0.4">
      <c r="A2878" s="12" t="s">
        <v>1559</v>
      </c>
      <c r="B2878" s="13" t="s">
        <v>5498</v>
      </c>
      <c r="C2878" s="4"/>
      <c r="N2878"/>
      <c r="S2878" t="s">
        <v>1914</v>
      </c>
    </row>
    <row r="2879" spans="1:19" x14ac:dyDescent="0.4">
      <c r="A2879" s="12" t="s">
        <v>1559</v>
      </c>
      <c r="B2879" s="13" t="s">
        <v>5499</v>
      </c>
      <c r="C2879" s="4"/>
      <c r="N2879"/>
    </row>
    <row r="2880" spans="1:19" x14ac:dyDescent="0.4">
      <c r="A2880" s="12" t="s">
        <v>1559</v>
      </c>
      <c r="B2880" s="13" t="s">
        <v>5500</v>
      </c>
      <c r="C2880" s="4"/>
      <c r="N2880"/>
      <c r="S2880"/>
    </row>
    <row r="2881" spans="1:19" x14ac:dyDescent="0.4">
      <c r="A2881" s="12" t="s">
        <v>1559</v>
      </c>
      <c r="B2881" s="13" t="s">
        <v>1917</v>
      </c>
      <c r="C2881" s="4"/>
      <c r="N2881"/>
      <c r="S2881"/>
    </row>
    <row r="2882" spans="1:19" x14ac:dyDescent="0.4">
      <c r="C2882" s="2" t="s">
        <v>1918</v>
      </c>
      <c r="N2882"/>
      <c r="S2882"/>
    </row>
    <row r="2883" spans="1:19" x14ac:dyDescent="0.4">
      <c r="C2883" s="2" t="s">
        <v>1919</v>
      </c>
      <c r="N2883"/>
      <c r="S2883"/>
    </row>
    <row r="2885" spans="1:19" x14ac:dyDescent="0.4">
      <c r="C2885" t="s">
        <v>106</v>
      </c>
      <c r="N2885"/>
      <c r="S2885"/>
    </row>
    <row r="2886" spans="1:19" x14ac:dyDescent="0.4">
      <c r="A2886" s="12" t="s">
        <v>1559</v>
      </c>
      <c r="B2886" s="13" t="s">
        <v>5501</v>
      </c>
      <c r="C2886" s="4"/>
      <c r="N2886"/>
      <c r="S2886"/>
    </row>
    <row r="2887" spans="1:19" x14ac:dyDescent="0.4">
      <c r="A2887" s="12" t="s">
        <v>1559</v>
      </c>
      <c r="B2887" s="13" t="s">
        <v>5502</v>
      </c>
      <c r="C2887" s="4"/>
      <c r="N2887"/>
      <c r="S2887"/>
    </row>
    <row r="2888" spans="1:19" x14ac:dyDescent="0.4">
      <c r="C2888" s="2" t="s">
        <v>2153</v>
      </c>
      <c r="N2888"/>
      <c r="S2888"/>
    </row>
    <row r="2889" spans="1:19" x14ac:dyDescent="0.4">
      <c r="A2889" s="12" t="s">
        <v>1559</v>
      </c>
      <c r="B2889" s="13" t="s">
        <v>5503</v>
      </c>
      <c r="C2889" s="4"/>
      <c r="N2889"/>
      <c r="S2889"/>
    </row>
    <row r="2890" spans="1:19" x14ac:dyDescent="0.4">
      <c r="A2890" s="12" t="s">
        <v>1559</v>
      </c>
      <c r="B2890" s="13" t="s">
        <v>2163</v>
      </c>
      <c r="C2890" s="4"/>
      <c r="N2890"/>
      <c r="S2890"/>
    </row>
    <row r="2891" spans="1:19" x14ac:dyDescent="0.4">
      <c r="C2891" s="2" t="s">
        <v>2154</v>
      </c>
      <c r="N2891"/>
      <c r="S2891"/>
    </row>
    <row r="2892" spans="1:19" x14ac:dyDescent="0.4">
      <c r="C2892" s="4"/>
      <c r="N2892"/>
      <c r="S2892"/>
    </row>
    <row r="2893" spans="1:19" x14ac:dyDescent="0.4">
      <c r="C2893" t="s">
        <v>1915</v>
      </c>
      <c r="N2893"/>
      <c r="S2893"/>
    </row>
    <row r="2894" spans="1:19" x14ac:dyDescent="0.4">
      <c r="A2894" s="12" t="s">
        <v>1559</v>
      </c>
      <c r="B2894" s="13" t="s">
        <v>107</v>
      </c>
      <c r="C2894" s="4"/>
      <c r="N2894"/>
      <c r="S2894"/>
    </row>
    <row r="2895" spans="1:19" x14ac:dyDescent="0.4">
      <c r="A2895" s="12" t="s">
        <v>1559</v>
      </c>
      <c r="B2895" s="13" t="s">
        <v>45</v>
      </c>
      <c r="C2895" s="4"/>
      <c r="N2895"/>
      <c r="S2895"/>
    </row>
    <row r="2896" spans="1:19" x14ac:dyDescent="0.4">
      <c r="A2896" s="12" t="s">
        <v>1559</v>
      </c>
      <c r="B2896" s="13" t="s">
        <v>1920</v>
      </c>
      <c r="C2896" s="4"/>
      <c r="N2896"/>
      <c r="S2896"/>
    </row>
    <row r="2897" spans="1:19" x14ac:dyDescent="0.4">
      <c r="A2897" s="12" t="s">
        <v>1559</v>
      </c>
      <c r="B2897" s="13" t="s">
        <v>5504</v>
      </c>
      <c r="C2897" s="4"/>
      <c r="N2897"/>
      <c r="S2897"/>
    </row>
    <row r="2898" spans="1:19" x14ac:dyDescent="0.4">
      <c r="A2898" s="12" t="s">
        <v>1559</v>
      </c>
      <c r="B2898" s="13" t="s">
        <v>5505</v>
      </c>
      <c r="C2898" s="4"/>
      <c r="N2898"/>
      <c r="S2898"/>
    </row>
    <row r="2899" spans="1:19" x14ac:dyDescent="0.4">
      <c r="A2899" s="12" t="s">
        <v>1559</v>
      </c>
      <c r="B2899" s="13" t="s">
        <v>5657</v>
      </c>
      <c r="C2899" s="4"/>
      <c r="N2899"/>
      <c r="S2899"/>
    </row>
    <row r="2900" spans="1:19" x14ac:dyDescent="0.4">
      <c r="A2900" s="12" t="s">
        <v>1559</v>
      </c>
      <c r="B2900" s="13" t="s">
        <v>46</v>
      </c>
      <c r="C2900" s="4"/>
      <c r="N2900"/>
      <c r="S2900"/>
    </row>
    <row r="2901" spans="1:19" x14ac:dyDescent="0.4">
      <c r="C2901" s="2" t="s">
        <v>1921</v>
      </c>
      <c r="N2901"/>
      <c r="S2901"/>
    </row>
    <row r="2902" spans="1:19" x14ac:dyDescent="0.4">
      <c r="A2902"/>
      <c r="B2902"/>
      <c r="C2902" s="2" t="s">
        <v>1924</v>
      </c>
      <c r="N2902"/>
      <c r="S2902"/>
    </row>
    <row r="2903" spans="1:19" x14ac:dyDescent="0.4">
      <c r="C2903" s="4"/>
      <c r="N2903"/>
      <c r="S2903"/>
    </row>
    <row r="2904" spans="1:19" x14ac:dyDescent="0.4">
      <c r="C2904" t="s">
        <v>1916</v>
      </c>
      <c r="N2904"/>
      <c r="S2904" s="8" t="s">
        <v>1557</v>
      </c>
    </row>
    <row r="2905" spans="1:19" x14ac:dyDescent="0.4">
      <c r="A2905" s="12" t="s">
        <v>1559</v>
      </c>
      <c r="B2905" s="13" t="s">
        <v>5506</v>
      </c>
      <c r="C2905" s="4"/>
      <c r="N2905"/>
      <c r="S2905" t="s">
        <v>5507</v>
      </c>
    </row>
    <row r="2906" spans="1:19" x14ac:dyDescent="0.4">
      <c r="A2906" s="12" t="s">
        <v>1559</v>
      </c>
      <c r="B2906" s="13" t="s">
        <v>108</v>
      </c>
      <c r="C2906" s="4"/>
      <c r="N2906"/>
      <c r="S2906" t="s">
        <v>4948</v>
      </c>
    </row>
    <row r="2907" spans="1:19" x14ac:dyDescent="0.4">
      <c r="A2907" s="12" t="s">
        <v>1559</v>
      </c>
      <c r="B2907" s="13" t="s">
        <v>109</v>
      </c>
      <c r="C2907" s="4"/>
      <c r="N2907"/>
      <c r="S2907" t="s">
        <v>4949</v>
      </c>
    </row>
    <row r="2908" spans="1:19" x14ac:dyDescent="0.4">
      <c r="A2908" s="12" t="s">
        <v>1559</v>
      </c>
      <c r="B2908" s="13" t="s">
        <v>2155</v>
      </c>
      <c r="C2908" s="4"/>
      <c r="N2908"/>
      <c r="S2908" t="s">
        <v>5031</v>
      </c>
    </row>
    <row r="2909" spans="1:19" x14ac:dyDescent="0.4">
      <c r="A2909" s="12" t="s">
        <v>1559</v>
      </c>
      <c r="B2909" s="13" t="s">
        <v>110</v>
      </c>
      <c r="C2909" s="4"/>
      <c r="N2909"/>
      <c r="S2909" t="s">
        <v>1923</v>
      </c>
    </row>
    <row r="2910" spans="1:19" x14ac:dyDescent="0.4">
      <c r="A2910" s="12" t="s">
        <v>1559</v>
      </c>
      <c r="B2910" s="13" t="s">
        <v>111</v>
      </c>
      <c r="C2910" s="4"/>
      <c r="N2910"/>
      <c r="S2910" t="s">
        <v>110</v>
      </c>
    </row>
    <row r="2911" spans="1:19" x14ac:dyDescent="0.4">
      <c r="A2911" s="12" t="s">
        <v>1559</v>
      </c>
      <c r="B2911" s="13" t="s">
        <v>2156</v>
      </c>
      <c r="C2911" s="4"/>
      <c r="N2911"/>
      <c r="S2911" t="s">
        <v>1922</v>
      </c>
    </row>
    <row r="2912" spans="1:19" x14ac:dyDescent="0.4">
      <c r="A2912" s="12" t="s">
        <v>1559</v>
      </c>
      <c r="C2912" s="4"/>
      <c r="N2912"/>
      <c r="S2912" t="s">
        <v>39</v>
      </c>
    </row>
    <row r="2913" spans="1:19" x14ac:dyDescent="0.4">
      <c r="A2913" s="12" t="s">
        <v>1559</v>
      </c>
      <c r="B2913" s="13" t="s">
        <v>112</v>
      </c>
      <c r="C2913" s="4"/>
      <c r="N2913"/>
      <c r="S2913" t="s">
        <v>5508</v>
      </c>
    </row>
    <row r="2914" spans="1:19" x14ac:dyDescent="0.4">
      <c r="A2914" s="12" t="s">
        <v>1559</v>
      </c>
      <c r="B2914" s="13" t="s">
        <v>113</v>
      </c>
      <c r="C2914" s="4"/>
      <c r="N2914"/>
      <c r="S2914" t="s">
        <v>4950</v>
      </c>
    </row>
    <row r="2915" spans="1:19" x14ac:dyDescent="0.4">
      <c r="A2915" s="12" t="s">
        <v>1559</v>
      </c>
      <c r="B2915" s="13" t="s">
        <v>2157</v>
      </c>
      <c r="C2915" s="4"/>
      <c r="N2915"/>
      <c r="S2915" t="s">
        <v>4951</v>
      </c>
    </row>
    <row r="2916" spans="1:19" x14ac:dyDescent="0.4">
      <c r="A2916" s="12" t="s">
        <v>1559</v>
      </c>
      <c r="B2916" s="13" t="s">
        <v>110</v>
      </c>
      <c r="C2916" s="4"/>
      <c r="N2916"/>
      <c r="S2916" t="s">
        <v>5032</v>
      </c>
    </row>
    <row r="2917" spans="1:19" x14ac:dyDescent="0.4">
      <c r="A2917" s="12" t="s">
        <v>1559</v>
      </c>
      <c r="B2917" s="13" t="s">
        <v>111</v>
      </c>
      <c r="C2917" s="4"/>
      <c r="N2917"/>
      <c r="S2917" t="s">
        <v>1923</v>
      </c>
    </row>
    <row r="2918" spans="1:19" x14ac:dyDescent="0.4">
      <c r="A2918" s="12" t="s">
        <v>1559</v>
      </c>
      <c r="B2918" s="13" t="s">
        <v>2156</v>
      </c>
      <c r="C2918" s="4"/>
      <c r="N2918"/>
      <c r="S2918" t="s">
        <v>110</v>
      </c>
    </row>
    <row r="2919" spans="1:19" x14ac:dyDescent="0.4">
      <c r="A2919" s="12" t="s">
        <v>1559</v>
      </c>
      <c r="B2919" s="13" t="s">
        <v>39</v>
      </c>
      <c r="C2919" s="4"/>
      <c r="N2919"/>
      <c r="S2919" s="8" t="s">
        <v>1922</v>
      </c>
    </row>
    <row r="2920" spans="1:19" x14ac:dyDescent="0.4">
      <c r="S2920" s="8" t="s">
        <v>39</v>
      </c>
    </row>
    <row r="2922" spans="1:19" x14ac:dyDescent="0.4">
      <c r="A2922" s="12" t="s">
        <v>1558</v>
      </c>
    </row>
    <row r="2923" spans="1:19" x14ac:dyDescent="0.4">
      <c r="A2923" s="12" t="s">
        <v>1558</v>
      </c>
      <c r="B2923" s="18" t="s">
        <v>222</v>
      </c>
    </row>
    <row r="2925" spans="1:19" x14ac:dyDescent="0.4">
      <c r="C2925" t="s">
        <v>223</v>
      </c>
    </row>
    <row r="2926" spans="1:19" x14ac:dyDescent="0.4">
      <c r="A2926" s="12" t="s">
        <v>1558</v>
      </c>
      <c r="B2926" s="13" t="s">
        <v>5509</v>
      </c>
    </row>
    <row r="2927" spans="1:19" x14ac:dyDescent="0.4">
      <c r="A2927" s="12" t="s">
        <v>1558</v>
      </c>
      <c r="B2927" s="13" t="s">
        <v>1925</v>
      </c>
      <c r="N2927"/>
      <c r="S2927"/>
    </row>
    <row r="2928" spans="1:19" x14ac:dyDescent="0.4">
      <c r="C2928" t="s">
        <v>1926</v>
      </c>
      <c r="N2928"/>
      <c r="S2928"/>
    </row>
    <row r="2930" spans="1:19" x14ac:dyDescent="0.4">
      <c r="C2930" t="s">
        <v>224</v>
      </c>
      <c r="N2930"/>
      <c r="S2930"/>
    </row>
    <row r="2931" spans="1:19" x14ac:dyDescent="0.4">
      <c r="A2931" s="12" t="s">
        <v>1558</v>
      </c>
      <c r="B2931" s="13" t="s">
        <v>225</v>
      </c>
      <c r="N2931"/>
      <c r="S2931"/>
    </row>
    <row r="2932" spans="1:19" x14ac:dyDescent="0.4">
      <c r="C2932" t="s">
        <v>1927</v>
      </c>
      <c r="N2932"/>
      <c r="S2932"/>
    </row>
    <row r="2933" spans="1:19" x14ac:dyDescent="0.4">
      <c r="A2933" s="12" t="s">
        <v>1558</v>
      </c>
      <c r="B2933" s="13" t="s">
        <v>226</v>
      </c>
      <c r="N2933"/>
      <c r="S2933"/>
    </row>
    <row r="2934" spans="1:19" x14ac:dyDescent="0.4">
      <c r="C2934" s="8">
        <v>0</v>
      </c>
      <c r="N2934"/>
      <c r="S2934"/>
    </row>
    <row r="2935" spans="1:19" x14ac:dyDescent="0.4">
      <c r="C2935" s="8"/>
      <c r="N2935"/>
      <c r="S2935"/>
    </row>
    <row r="2936" spans="1:19" x14ac:dyDescent="0.4">
      <c r="C2936" t="s">
        <v>227</v>
      </c>
      <c r="N2936"/>
      <c r="S2936"/>
    </row>
    <row r="2937" spans="1:19" x14ac:dyDescent="0.4">
      <c r="A2937" s="12" t="s">
        <v>1558</v>
      </c>
      <c r="B2937" s="13" t="s">
        <v>228</v>
      </c>
      <c r="N2937"/>
      <c r="S2937"/>
    </row>
    <row r="2938" spans="1:19" x14ac:dyDescent="0.4">
      <c r="C2938" t="s">
        <v>1928</v>
      </c>
      <c r="N2938"/>
      <c r="S2938"/>
    </row>
    <row r="2939" spans="1:19" x14ac:dyDescent="0.4">
      <c r="C2939" t="s">
        <v>1929</v>
      </c>
      <c r="N2939"/>
      <c r="S2939"/>
    </row>
    <row r="2940" spans="1:19" x14ac:dyDescent="0.4">
      <c r="C2940" t="s">
        <v>1930</v>
      </c>
      <c r="N2940"/>
      <c r="S2940"/>
    </row>
    <row r="2941" spans="1:19" x14ac:dyDescent="0.4">
      <c r="C2941" t="s">
        <v>1931</v>
      </c>
      <c r="N2941"/>
      <c r="S2941"/>
    </row>
    <row r="2942" spans="1:19" x14ac:dyDescent="0.4">
      <c r="C2942" t="s">
        <v>1932</v>
      </c>
      <c r="N2942"/>
      <c r="S2942"/>
    </row>
    <row r="2943" spans="1:19" x14ac:dyDescent="0.4">
      <c r="A2943"/>
      <c r="B2943"/>
      <c r="C2943" t="s">
        <v>1933</v>
      </c>
      <c r="N2943"/>
      <c r="S2943"/>
    </row>
    <row r="2944" spans="1:19" x14ac:dyDescent="0.4">
      <c r="A2944"/>
      <c r="B2944"/>
      <c r="C2944" t="s">
        <v>1934</v>
      </c>
      <c r="N2944"/>
      <c r="S2944"/>
    </row>
    <row r="2945" spans="1:19" x14ac:dyDescent="0.4">
      <c r="A2945"/>
      <c r="B2945"/>
      <c r="C2945" t="s">
        <v>1935</v>
      </c>
      <c r="N2945"/>
      <c r="S2945"/>
    </row>
    <row r="2946" spans="1:19" x14ac:dyDescent="0.4">
      <c r="A2946"/>
      <c r="B2946"/>
      <c r="C2946" t="s">
        <v>1936</v>
      </c>
      <c r="N2946"/>
      <c r="S2946"/>
    </row>
    <row r="2947" spans="1:19" x14ac:dyDescent="0.4">
      <c r="A2947"/>
      <c r="B2947"/>
      <c r="C2947" t="s">
        <v>1930</v>
      </c>
      <c r="N2947"/>
      <c r="S2947"/>
    </row>
    <row r="2948" spans="1:19" x14ac:dyDescent="0.4">
      <c r="A2948"/>
      <c r="B2948"/>
      <c r="C2948" t="s">
        <v>1931</v>
      </c>
      <c r="N2948"/>
      <c r="S2948"/>
    </row>
    <row r="2949" spans="1:19" x14ac:dyDescent="0.4">
      <c r="A2949"/>
      <c r="B2949"/>
      <c r="C2949" t="s">
        <v>1937</v>
      </c>
      <c r="N2949"/>
      <c r="S2949"/>
    </row>
    <row r="2950" spans="1:19" x14ac:dyDescent="0.4">
      <c r="A2950"/>
      <c r="B2950"/>
      <c r="C2950" t="s">
        <v>1938</v>
      </c>
      <c r="N2950"/>
      <c r="S2950"/>
    </row>
    <row r="2951" spans="1:19" x14ac:dyDescent="0.4">
      <c r="A2951"/>
      <c r="B2951"/>
      <c r="C2951" t="s">
        <v>1939</v>
      </c>
      <c r="N2951"/>
      <c r="S2951"/>
    </row>
    <row r="2952" spans="1:19" x14ac:dyDescent="0.4">
      <c r="A2952"/>
      <c r="B2952"/>
      <c r="C2952" t="s">
        <v>1940</v>
      </c>
      <c r="N2952"/>
      <c r="S2952"/>
    </row>
    <row r="2953" spans="1:19" x14ac:dyDescent="0.4">
      <c r="A2953"/>
      <c r="B2953"/>
      <c r="C2953" t="s">
        <v>1941</v>
      </c>
      <c r="N2953"/>
      <c r="S2953"/>
    </row>
    <row r="2954" spans="1:19" x14ac:dyDescent="0.4">
      <c r="A2954"/>
      <c r="B2954"/>
      <c r="C2954" t="s">
        <v>1942</v>
      </c>
      <c r="N2954"/>
      <c r="S2954"/>
    </row>
    <row r="2955" spans="1:19" x14ac:dyDescent="0.4">
      <c r="A2955"/>
      <c r="B2955"/>
      <c r="C2955" t="s">
        <v>1931</v>
      </c>
      <c r="N2955"/>
      <c r="S2955"/>
    </row>
    <row r="2956" spans="1:19" x14ac:dyDescent="0.4">
      <c r="A2956"/>
      <c r="B2956"/>
      <c r="C2956" t="s">
        <v>1943</v>
      </c>
      <c r="N2956"/>
      <c r="S2956"/>
    </row>
    <row r="2957" spans="1:19" x14ac:dyDescent="0.4">
      <c r="A2957"/>
      <c r="B2957"/>
      <c r="C2957" t="s">
        <v>1944</v>
      </c>
      <c r="N2957"/>
      <c r="S2957"/>
    </row>
    <row r="2958" spans="1:19" x14ac:dyDescent="0.4">
      <c r="A2958"/>
      <c r="B2958"/>
      <c r="C2958" t="s">
        <v>1945</v>
      </c>
      <c r="N2958"/>
      <c r="S2958"/>
    </row>
    <row r="2960" spans="1:19" x14ac:dyDescent="0.4">
      <c r="C2960" t="s">
        <v>229</v>
      </c>
      <c r="N2960"/>
      <c r="S2960"/>
    </row>
    <row r="2961" spans="1:19" x14ac:dyDescent="0.4">
      <c r="A2961" s="12" t="s">
        <v>1558</v>
      </c>
      <c r="B2961" s="13" t="s">
        <v>230</v>
      </c>
      <c r="N2961"/>
      <c r="S2961"/>
    </row>
    <row r="2962" spans="1:19" x14ac:dyDescent="0.4">
      <c r="A2962" s="12" t="s">
        <v>1558</v>
      </c>
      <c r="B2962" s="13" t="s">
        <v>231</v>
      </c>
      <c r="N2962"/>
      <c r="S2962"/>
    </row>
    <row r="2963" spans="1:19" x14ac:dyDescent="0.4">
      <c r="C2963" t="s">
        <v>1946</v>
      </c>
      <c r="N2963"/>
      <c r="S2963"/>
    </row>
    <row r="2964" spans="1:19" x14ac:dyDescent="0.4">
      <c r="A2964" s="12" t="s">
        <v>3561</v>
      </c>
      <c r="N2964"/>
      <c r="S2964"/>
    </row>
    <row r="2965" spans="1:19" x14ac:dyDescent="0.4">
      <c r="A2965" s="12" t="s">
        <v>3561</v>
      </c>
      <c r="B2965" s="18" t="s">
        <v>4673</v>
      </c>
      <c r="N2965"/>
      <c r="S2965"/>
    </row>
    <row r="2966" spans="1:19" x14ac:dyDescent="0.4">
      <c r="A2966" s="12" t="s">
        <v>1558</v>
      </c>
      <c r="B2966" s="13" t="s">
        <v>5510</v>
      </c>
      <c r="N2966"/>
      <c r="S2966"/>
    </row>
    <row r="2967" spans="1:19" x14ac:dyDescent="0.4">
      <c r="C2967" t="s">
        <v>1947</v>
      </c>
      <c r="N2967"/>
      <c r="S2967"/>
    </row>
    <row r="2970" spans="1:19" x14ac:dyDescent="0.4">
      <c r="A2970" s="12" t="s">
        <v>3561</v>
      </c>
      <c r="N2970"/>
      <c r="S2970"/>
    </row>
    <row r="2971" spans="1:19" x14ac:dyDescent="0.4">
      <c r="A2971" s="12" t="s">
        <v>1559</v>
      </c>
      <c r="B2971" s="18" t="s">
        <v>4649</v>
      </c>
      <c r="C2971" s="19"/>
      <c r="N2971"/>
      <c r="S2971"/>
    </row>
    <row r="2972" spans="1:19" x14ac:dyDescent="0.4">
      <c r="A2972" s="12" t="s">
        <v>1559</v>
      </c>
      <c r="B2972" s="13" t="s">
        <v>2060</v>
      </c>
      <c r="N2972"/>
      <c r="S2972"/>
    </row>
    <row r="2975" spans="1:19" x14ac:dyDescent="0.4">
      <c r="A2975" s="12" t="s">
        <v>1558</v>
      </c>
    </row>
    <row r="2976" spans="1:19" x14ac:dyDescent="0.4">
      <c r="A2976" s="12" t="s">
        <v>3561</v>
      </c>
      <c r="B2976" s="18" t="s">
        <v>4675</v>
      </c>
    </row>
    <row r="2979" spans="1:19" x14ac:dyDescent="0.4">
      <c r="A2979" s="12" t="s">
        <v>1559</v>
      </c>
      <c r="C2979" s="2"/>
    </row>
    <row r="2980" spans="1:19" x14ac:dyDescent="0.4">
      <c r="A2980" s="12" t="s">
        <v>1559</v>
      </c>
      <c r="B2980" s="18" t="s">
        <v>5430</v>
      </c>
      <c r="N2980"/>
      <c r="S2980"/>
    </row>
    <row r="2981" spans="1:19" x14ac:dyDescent="0.4">
      <c r="A2981" s="12" t="s">
        <v>1559</v>
      </c>
      <c r="B2981" s="13" t="s">
        <v>5431</v>
      </c>
    </row>
    <row r="2982" spans="1:19" x14ac:dyDescent="0.4">
      <c r="A2982" s="12" t="s">
        <v>1559</v>
      </c>
      <c r="B2982" s="13" t="s">
        <v>5432</v>
      </c>
    </row>
    <row r="2983" spans="1:19" x14ac:dyDescent="0.4">
      <c r="A2983" s="12" t="s">
        <v>1559</v>
      </c>
      <c r="B2983" s="13" t="s">
        <v>5433</v>
      </c>
    </row>
    <row r="2984" spans="1:19" x14ac:dyDescent="0.4">
      <c r="A2984" s="12" t="s">
        <v>1559</v>
      </c>
      <c r="B2984" s="13" t="s">
        <v>5434</v>
      </c>
    </row>
    <row r="2985" spans="1:19" x14ac:dyDescent="0.4">
      <c r="A2985" s="12" t="s">
        <v>1559</v>
      </c>
      <c r="B2985" s="13" t="s">
        <v>5435</v>
      </c>
    </row>
    <row r="2986" spans="1:19" x14ac:dyDescent="0.4">
      <c r="A2986" s="12" t="s">
        <v>1559</v>
      </c>
      <c r="B2986" s="13" t="s">
        <v>5436</v>
      </c>
    </row>
    <row r="2987" spans="1:19" x14ac:dyDescent="0.4">
      <c r="A2987" s="12" t="s">
        <v>1559</v>
      </c>
      <c r="B2987" s="13" t="s">
        <v>5437</v>
      </c>
    </row>
    <row r="2988" spans="1:19" x14ac:dyDescent="0.4">
      <c r="A2988" s="12" t="s">
        <v>1559</v>
      </c>
      <c r="B2988" s="13" t="s">
        <v>5438</v>
      </c>
    </row>
    <row r="2989" spans="1:19" x14ac:dyDescent="0.4">
      <c r="A2989" s="12" t="s">
        <v>1559</v>
      </c>
      <c r="B2989" s="13" t="s">
        <v>5439</v>
      </c>
    </row>
    <row r="2990" spans="1:19" x14ac:dyDescent="0.4">
      <c r="A2990" s="12" t="s">
        <v>1559</v>
      </c>
      <c r="B2990" s="13" t="s">
        <v>178</v>
      </c>
    </row>
    <row r="2991" spans="1:19" x14ac:dyDescent="0.4">
      <c r="A2991" s="12" t="s">
        <v>1559</v>
      </c>
      <c r="B2991" s="13" t="s">
        <v>5440</v>
      </c>
    </row>
    <row r="2994" spans="1:19" x14ac:dyDescent="0.4">
      <c r="A2994" s="12" t="s">
        <v>3561</v>
      </c>
      <c r="S2994" s="1"/>
    </row>
    <row r="2995" spans="1:19" x14ac:dyDescent="0.4">
      <c r="A2995" s="12" t="s">
        <v>3561</v>
      </c>
      <c r="B2995" s="18" t="s">
        <v>4674</v>
      </c>
    </row>
    <row r="2996" spans="1:19" x14ac:dyDescent="0.4">
      <c r="A2996" s="12" t="s">
        <v>1558</v>
      </c>
      <c r="B2996" s="13" t="s">
        <v>225</v>
      </c>
    </row>
    <row r="2997" spans="1:19" x14ac:dyDescent="0.4">
      <c r="C2997" t="s">
        <v>1946</v>
      </c>
    </row>
    <row r="2998" spans="1:19" x14ac:dyDescent="0.4">
      <c r="A2998" s="12" t="s">
        <v>1558</v>
      </c>
      <c r="B2998" s="13" t="s">
        <v>226</v>
      </c>
    </row>
    <row r="2999" spans="1:19" x14ac:dyDescent="0.4">
      <c r="C2999" s="8">
        <v>1</v>
      </c>
    </row>
    <row r="3000" spans="1:19" x14ac:dyDescent="0.4">
      <c r="A3000" s="12" t="s">
        <v>1558</v>
      </c>
      <c r="B3000" s="13" t="s">
        <v>232</v>
      </c>
    </row>
    <row r="3001" spans="1:19" x14ac:dyDescent="0.4">
      <c r="C3001" t="s">
        <v>1948</v>
      </c>
    </row>
    <row r="3003" spans="1:19" x14ac:dyDescent="0.4">
      <c r="C3003" t="s">
        <v>2164</v>
      </c>
    </row>
    <row r="3004" spans="1:19" x14ac:dyDescent="0.4">
      <c r="A3004" s="12" t="s">
        <v>1559</v>
      </c>
    </row>
    <row r="3005" spans="1:19" x14ac:dyDescent="0.4">
      <c r="C3005" t="s">
        <v>5648</v>
      </c>
    </row>
    <row r="3006" spans="1:19" x14ac:dyDescent="0.4">
      <c r="A3006" s="12" t="s">
        <v>1558</v>
      </c>
      <c r="B3006" s="13" t="s">
        <v>5511</v>
      </c>
    </row>
    <row r="3007" spans="1:19" x14ac:dyDescent="0.4">
      <c r="A3007"/>
      <c r="B3007"/>
      <c r="C3007" t="s">
        <v>1619</v>
      </c>
      <c r="N3007"/>
      <c r="S3007"/>
    </row>
    <row r="3008" spans="1:19" x14ac:dyDescent="0.4">
      <c r="A3008"/>
      <c r="B3008"/>
      <c r="C3008" t="s">
        <v>1716</v>
      </c>
      <c r="N3008"/>
      <c r="S3008"/>
    </row>
    <row r="3009" spans="1:19" x14ac:dyDescent="0.4">
      <c r="A3009"/>
      <c r="B3009"/>
      <c r="C3009" t="s">
        <v>2170</v>
      </c>
      <c r="N3009"/>
      <c r="S3009"/>
    </row>
    <row r="3010" spans="1:19" x14ac:dyDescent="0.4">
      <c r="A3010"/>
      <c r="B3010"/>
      <c r="C3010" t="s">
        <v>1716</v>
      </c>
      <c r="N3010"/>
      <c r="S3010"/>
    </row>
    <row r="3011" spans="1:19" x14ac:dyDescent="0.4">
      <c r="A3011"/>
      <c r="B3011"/>
      <c r="C3011" t="s">
        <v>1620</v>
      </c>
      <c r="N3011"/>
      <c r="S3011"/>
    </row>
    <row r="3012" spans="1:19" x14ac:dyDescent="0.4">
      <c r="A3012"/>
      <c r="B3012"/>
      <c r="C3012" t="s">
        <v>2171</v>
      </c>
      <c r="N3012"/>
      <c r="S3012"/>
    </row>
    <row r="3014" spans="1:19" x14ac:dyDescent="0.4">
      <c r="A3014"/>
      <c r="B3014"/>
      <c r="C3014" t="s">
        <v>1621</v>
      </c>
      <c r="N3014"/>
      <c r="S3014"/>
    </row>
    <row r="3015" spans="1:19" x14ac:dyDescent="0.4">
      <c r="A3015"/>
      <c r="B3015"/>
      <c r="C3015" t="s">
        <v>1716</v>
      </c>
      <c r="N3015"/>
      <c r="S3015"/>
    </row>
    <row r="3016" spans="1:19" x14ac:dyDescent="0.4">
      <c r="A3016"/>
      <c r="B3016"/>
      <c r="C3016" t="s">
        <v>1632</v>
      </c>
      <c r="N3016"/>
      <c r="S3016"/>
    </row>
    <row r="3018" spans="1:19" x14ac:dyDescent="0.4">
      <c r="A3018"/>
      <c r="B3018"/>
      <c r="C3018" t="s">
        <v>1633</v>
      </c>
      <c r="N3018"/>
      <c r="S3018"/>
    </row>
    <row r="3019" spans="1:19" x14ac:dyDescent="0.4">
      <c r="A3019"/>
      <c r="B3019"/>
      <c r="C3019" t="s">
        <v>1622</v>
      </c>
      <c r="N3019"/>
      <c r="S3019"/>
    </row>
    <row r="3020" spans="1:19" x14ac:dyDescent="0.4">
      <c r="A3020"/>
      <c r="B3020"/>
      <c r="C3020" t="s">
        <v>1623</v>
      </c>
      <c r="N3020"/>
      <c r="S3020"/>
    </row>
    <row r="3021" spans="1:19" x14ac:dyDescent="0.4">
      <c r="A3021"/>
      <c r="B3021"/>
      <c r="C3021" t="s">
        <v>1624</v>
      </c>
      <c r="N3021"/>
      <c r="S3021"/>
    </row>
    <row r="3022" spans="1:19" x14ac:dyDescent="0.4">
      <c r="A3022"/>
      <c r="B3022"/>
      <c r="C3022" t="s">
        <v>1625</v>
      </c>
      <c r="N3022"/>
      <c r="S3022"/>
    </row>
    <row r="3023" spans="1:19" x14ac:dyDescent="0.4">
      <c r="C3023" t="s">
        <v>1626</v>
      </c>
      <c r="N3023"/>
      <c r="S3023"/>
    </row>
    <row r="3024" spans="1:19" x14ac:dyDescent="0.4">
      <c r="C3024" t="s">
        <v>2057</v>
      </c>
      <c r="N3024"/>
      <c r="S3024"/>
    </row>
    <row r="3025" spans="1:19" x14ac:dyDescent="0.4">
      <c r="C3025" t="s">
        <v>2172</v>
      </c>
      <c r="N3025"/>
      <c r="S3025"/>
    </row>
    <row r="3026" spans="1:19" x14ac:dyDescent="0.4">
      <c r="C3026" t="s">
        <v>2173</v>
      </c>
      <c r="N3026"/>
      <c r="S3026"/>
    </row>
    <row r="3027" spans="1:19" x14ac:dyDescent="0.4">
      <c r="C3027" t="s">
        <v>2172</v>
      </c>
      <c r="N3027"/>
      <c r="S3027"/>
    </row>
    <row r="3028" spans="1:19" x14ac:dyDescent="0.4">
      <c r="C3028" t="s">
        <v>2174</v>
      </c>
      <c r="N3028"/>
      <c r="S3028"/>
    </row>
    <row r="3030" spans="1:19" x14ac:dyDescent="0.4">
      <c r="C3030" t="s">
        <v>1627</v>
      </c>
      <c r="N3030"/>
      <c r="S3030"/>
    </row>
    <row r="3031" spans="1:19" x14ac:dyDescent="0.4">
      <c r="C3031" t="s">
        <v>1634</v>
      </c>
      <c r="N3031"/>
      <c r="S3031"/>
    </row>
    <row r="3033" spans="1:19" x14ac:dyDescent="0.4">
      <c r="C3033" t="s">
        <v>1628</v>
      </c>
      <c r="N3033"/>
      <c r="S3033"/>
    </row>
    <row r="3034" spans="1:19" x14ac:dyDescent="0.4">
      <c r="N3034"/>
      <c r="S3034"/>
    </row>
    <row r="3035" spans="1:19" x14ac:dyDescent="0.4">
      <c r="N3035"/>
      <c r="S3035"/>
    </row>
    <row r="3038" spans="1:19" x14ac:dyDescent="0.4">
      <c r="A3038" s="12" t="s">
        <v>1559</v>
      </c>
      <c r="N3038"/>
      <c r="S3038"/>
    </row>
    <row r="3039" spans="1:19" x14ac:dyDescent="0.4">
      <c r="A3039" s="12" t="s">
        <v>1559</v>
      </c>
      <c r="B3039" s="18" t="s">
        <v>1635</v>
      </c>
      <c r="N3039"/>
      <c r="S3039"/>
    </row>
    <row r="3040" spans="1:19" x14ac:dyDescent="0.4">
      <c r="A3040" s="12" t="s">
        <v>1559</v>
      </c>
      <c r="B3040" s="13" t="s">
        <v>5512</v>
      </c>
      <c r="N3040"/>
      <c r="S3040"/>
    </row>
    <row r="3041" spans="1:19" s="24" customFormat="1" x14ac:dyDescent="0.4">
      <c r="A3041" s="22" t="s">
        <v>1559</v>
      </c>
      <c r="B3041" s="23" t="s">
        <v>2165</v>
      </c>
      <c r="N3041" s="25"/>
      <c r="S3041" s="26"/>
    </row>
    <row r="3042" spans="1:19" s="24" customFormat="1" x14ac:dyDescent="0.4">
      <c r="A3042" s="22" t="s">
        <v>1559</v>
      </c>
      <c r="B3042" s="13" t="s">
        <v>1637</v>
      </c>
      <c r="N3042" s="25"/>
      <c r="S3042" s="26"/>
    </row>
    <row r="3043" spans="1:19" x14ac:dyDescent="0.4">
      <c r="A3043" s="12" t="s">
        <v>1559</v>
      </c>
      <c r="B3043" s="13" t="s">
        <v>1638</v>
      </c>
    </row>
    <row r="3044" spans="1:19" x14ac:dyDescent="0.4">
      <c r="A3044" s="12" t="s">
        <v>1559</v>
      </c>
      <c r="B3044" s="13" t="s">
        <v>1639</v>
      </c>
    </row>
    <row r="3045" spans="1:19" x14ac:dyDescent="0.4">
      <c r="A3045" s="12" t="s">
        <v>1559</v>
      </c>
      <c r="B3045" s="13" t="s">
        <v>1640</v>
      </c>
    </row>
    <row r="3046" spans="1:19" x14ac:dyDescent="0.4">
      <c r="A3046" s="12" t="s">
        <v>1559</v>
      </c>
      <c r="B3046" s="13" t="s">
        <v>2177</v>
      </c>
    </row>
    <row r="3047" spans="1:19" x14ac:dyDescent="0.4">
      <c r="A3047" s="12" t="s">
        <v>1559</v>
      </c>
      <c r="B3047" s="13" t="s">
        <v>1641</v>
      </c>
    </row>
    <row r="3048" spans="1:19" x14ac:dyDescent="0.4">
      <c r="A3048" s="12" t="s">
        <v>1559</v>
      </c>
      <c r="B3048" s="13" t="s">
        <v>1642</v>
      </c>
    </row>
    <row r="3049" spans="1:19" x14ac:dyDescent="0.4">
      <c r="A3049" s="12" t="s">
        <v>1559</v>
      </c>
      <c r="B3049" s="13" t="s">
        <v>1643</v>
      </c>
    </row>
    <row r="3050" spans="1:19" x14ac:dyDescent="0.4">
      <c r="A3050" s="12" t="s">
        <v>1559</v>
      </c>
      <c r="B3050" s="13" t="s">
        <v>1644</v>
      </c>
    </row>
    <row r="3051" spans="1:19" x14ac:dyDescent="0.4">
      <c r="A3051" s="12" t="s">
        <v>1559</v>
      </c>
      <c r="B3051" s="13" t="s">
        <v>1645</v>
      </c>
    </row>
    <row r="3052" spans="1:19" x14ac:dyDescent="0.4">
      <c r="A3052" s="12" t="s">
        <v>1559</v>
      </c>
      <c r="B3052" s="13" t="s">
        <v>1646</v>
      </c>
    </row>
    <row r="3053" spans="1:19" x14ac:dyDescent="0.4">
      <c r="A3053" s="12" t="s">
        <v>1559</v>
      </c>
      <c r="B3053" s="13" t="s">
        <v>2178</v>
      </c>
    </row>
    <row r="3054" spans="1:19" x14ac:dyDescent="0.4">
      <c r="A3054" s="12" t="s">
        <v>1559</v>
      </c>
      <c r="B3054" s="13" t="s">
        <v>1647</v>
      </c>
    </row>
    <row r="3055" spans="1:19" x14ac:dyDescent="0.4">
      <c r="A3055" s="12" t="s">
        <v>1559</v>
      </c>
      <c r="B3055" s="13" t="s">
        <v>1648</v>
      </c>
    </row>
    <row r="3056" spans="1:19" x14ac:dyDescent="0.4">
      <c r="A3056" s="12" t="s">
        <v>1559</v>
      </c>
      <c r="B3056" s="13" t="s">
        <v>2169</v>
      </c>
    </row>
    <row r="3057" spans="1:19" x14ac:dyDescent="0.4">
      <c r="A3057" s="12" t="s">
        <v>1559</v>
      </c>
      <c r="B3057" s="13" t="s">
        <v>1649</v>
      </c>
      <c r="N3057"/>
      <c r="S3057"/>
    </row>
    <row r="3058" spans="1:19" x14ac:dyDescent="0.4">
      <c r="A3058" s="12" t="s">
        <v>1559</v>
      </c>
      <c r="B3058" s="13" t="s">
        <v>1650</v>
      </c>
      <c r="N3058"/>
      <c r="S3058"/>
    </row>
    <row r="3059" spans="1:19" x14ac:dyDescent="0.4">
      <c r="A3059" s="12" t="s">
        <v>1559</v>
      </c>
      <c r="B3059" s="13" t="s">
        <v>1651</v>
      </c>
      <c r="N3059"/>
      <c r="S3059"/>
    </row>
    <row r="3060" spans="1:19" x14ac:dyDescent="0.4">
      <c r="A3060" s="12" t="s">
        <v>1559</v>
      </c>
      <c r="B3060" s="13" t="s">
        <v>1652</v>
      </c>
      <c r="N3060"/>
      <c r="S3060"/>
    </row>
    <row r="3061" spans="1:19" x14ac:dyDescent="0.4">
      <c r="A3061" s="12" t="s">
        <v>1559</v>
      </c>
      <c r="B3061" s="13" t="s">
        <v>1653</v>
      </c>
      <c r="N3061"/>
      <c r="S3061"/>
    </row>
    <row r="3062" spans="1:19" x14ac:dyDescent="0.4">
      <c r="A3062" s="12" t="s">
        <v>1559</v>
      </c>
      <c r="B3062" s="13" t="s">
        <v>1654</v>
      </c>
      <c r="N3062"/>
      <c r="S3062"/>
    </row>
    <row r="3063" spans="1:19" x14ac:dyDescent="0.4">
      <c r="A3063" s="12" t="s">
        <v>1559</v>
      </c>
      <c r="B3063" s="13" t="s">
        <v>1655</v>
      </c>
      <c r="N3063"/>
      <c r="S3063"/>
    </row>
    <row r="3064" spans="1:19" x14ac:dyDescent="0.4">
      <c r="A3064" s="12" t="s">
        <v>1559</v>
      </c>
      <c r="B3064" s="13" t="s">
        <v>1656</v>
      </c>
      <c r="N3064"/>
      <c r="S3064"/>
    </row>
    <row r="3065" spans="1:19" x14ac:dyDescent="0.4">
      <c r="A3065" s="12" t="s">
        <v>1559</v>
      </c>
      <c r="B3065" s="13" t="s">
        <v>1657</v>
      </c>
      <c r="N3065"/>
      <c r="S3065"/>
    </row>
    <row r="3066" spans="1:19" x14ac:dyDescent="0.4">
      <c r="A3066" s="12" t="s">
        <v>1559</v>
      </c>
      <c r="B3066" s="13" t="s">
        <v>1658</v>
      </c>
      <c r="N3066"/>
      <c r="S3066"/>
    </row>
    <row r="3067" spans="1:19" x14ac:dyDescent="0.4">
      <c r="A3067" s="12" t="s">
        <v>1559</v>
      </c>
      <c r="B3067" s="13" t="s">
        <v>2166</v>
      </c>
      <c r="N3067"/>
      <c r="S3067"/>
    </row>
    <row r="3068" spans="1:19" x14ac:dyDescent="0.4">
      <c r="A3068" s="12" t="s">
        <v>1559</v>
      </c>
      <c r="B3068" s="13" t="s">
        <v>1659</v>
      </c>
      <c r="N3068"/>
      <c r="S3068"/>
    </row>
    <row r="3069" spans="1:19" x14ac:dyDescent="0.4">
      <c r="A3069" s="12" t="s">
        <v>1559</v>
      </c>
      <c r="B3069" s="13" t="s">
        <v>1660</v>
      </c>
      <c r="N3069"/>
      <c r="S3069"/>
    </row>
    <row r="3070" spans="1:19" x14ac:dyDescent="0.4">
      <c r="A3070" s="12" t="s">
        <v>1559</v>
      </c>
      <c r="B3070" s="13" t="s">
        <v>2168</v>
      </c>
      <c r="N3070"/>
      <c r="S3070"/>
    </row>
    <row r="3071" spans="1:19" x14ac:dyDescent="0.4">
      <c r="A3071" s="12" t="s">
        <v>1559</v>
      </c>
      <c r="B3071" s="13" t="s">
        <v>2179</v>
      </c>
      <c r="N3071"/>
      <c r="S3071"/>
    </row>
    <row r="3072" spans="1:19" x14ac:dyDescent="0.4">
      <c r="A3072" s="12" t="s">
        <v>1559</v>
      </c>
      <c r="B3072" s="13" t="s">
        <v>1661</v>
      </c>
      <c r="N3072"/>
      <c r="S3072"/>
    </row>
    <row r="3073" spans="1:19" x14ac:dyDescent="0.4">
      <c r="A3073" s="12" t="s">
        <v>1559</v>
      </c>
      <c r="B3073" s="13" t="s">
        <v>1662</v>
      </c>
      <c r="N3073"/>
      <c r="S3073"/>
    </row>
    <row r="3074" spans="1:19" x14ac:dyDescent="0.4">
      <c r="A3074" s="12" t="s">
        <v>1559</v>
      </c>
      <c r="B3074" s="13" t="s">
        <v>1663</v>
      </c>
      <c r="N3074"/>
      <c r="S3074"/>
    </row>
    <row r="3075" spans="1:19" x14ac:dyDescent="0.4">
      <c r="A3075" s="12" t="s">
        <v>1559</v>
      </c>
      <c r="B3075" s="13" t="s">
        <v>1664</v>
      </c>
      <c r="N3075"/>
      <c r="S3075"/>
    </row>
    <row r="3076" spans="1:19" x14ac:dyDescent="0.4">
      <c r="A3076" s="12" t="s">
        <v>1559</v>
      </c>
      <c r="B3076" s="13" t="s">
        <v>1665</v>
      </c>
      <c r="N3076"/>
      <c r="S3076"/>
    </row>
    <row r="3077" spans="1:19" x14ac:dyDescent="0.4">
      <c r="A3077" s="12" t="s">
        <v>1559</v>
      </c>
      <c r="B3077" s="13" t="s">
        <v>1666</v>
      </c>
      <c r="N3077"/>
      <c r="S3077"/>
    </row>
    <row r="3078" spans="1:19" x14ac:dyDescent="0.4">
      <c r="A3078" s="12" t="s">
        <v>1559</v>
      </c>
      <c r="B3078" s="13" t="s">
        <v>1667</v>
      </c>
      <c r="N3078"/>
      <c r="S3078"/>
    </row>
    <row r="3079" spans="1:19" x14ac:dyDescent="0.4">
      <c r="A3079" s="12" t="s">
        <v>1559</v>
      </c>
      <c r="B3079" s="13" t="s">
        <v>1668</v>
      </c>
      <c r="N3079"/>
      <c r="S3079"/>
    </row>
    <row r="3080" spans="1:19" x14ac:dyDescent="0.4">
      <c r="A3080" s="12" t="s">
        <v>1559</v>
      </c>
      <c r="B3080" s="13" t="s">
        <v>1669</v>
      </c>
      <c r="N3080"/>
      <c r="S3080"/>
    </row>
    <row r="3081" spans="1:19" x14ac:dyDescent="0.4">
      <c r="A3081" s="12" t="s">
        <v>1559</v>
      </c>
      <c r="B3081" s="13" t="s">
        <v>1670</v>
      </c>
      <c r="N3081"/>
      <c r="S3081"/>
    </row>
    <row r="3082" spans="1:19" x14ac:dyDescent="0.4">
      <c r="A3082" s="12" t="s">
        <v>1559</v>
      </c>
      <c r="B3082" s="13" t="s">
        <v>1671</v>
      </c>
      <c r="N3082"/>
      <c r="S3082"/>
    </row>
    <row r="3083" spans="1:19" x14ac:dyDescent="0.4">
      <c r="A3083" s="12" t="s">
        <v>1559</v>
      </c>
      <c r="B3083" s="13" t="s">
        <v>1672</v>
      </c>
      <c r="N3083"/>
      <c r="S3083"/>
    </row>
    <row r="3084" spans="1:19" x14ac:dyDescent="0.4">
      <c r="A3084" s="12" t="s">
        <v>1559</v>
      </c>
      <c r="B3084" s="13" t="s">
        <v>1673</v>
      </c>
      <c r="N3084"/>
      <c r="S3084"/>
    </row>
    <row r="3085" spans="1:19" x14ac:dyDescent="0.4">
      <c r="A3085" s="12" t="s">
        <v>1559</v>
      </c>
      <c r="B3085" s="13" t="s">
        <v>1674</v>
      </c>
      <c r="N3085"/>
      <c r="S3085"/>
    </row>
    <row r="3086" spans="1:19" x14ac:dyDescent="0.4">
      <c r="A3086" s="12" t="s">
        <v>1559</v>
      </c>
      <c r="B3086" s="13" t="s">
        <v>1675</v>
      </c>
      <c r="N3086"/>
      <c r="S3086"/>
    </row>
    <row r="3087" spans="1:19" x14ac:dyDescent="0.4">
      <c r="A3087" s="12" t="s">
        <v>1559</v>
      </c>
      <c r="B3087" s="13" t="s">
        <v>1676</v>
      </c>
      <c r="N3087"/>
      <c r="S3087"/>
    </row>
    <row r="3088" spans="1:19" x14ac:dyDescent="0.4">
      <c r="A3088" s="12" t="s">
        <v>1559</v>
      </c>
      <c r="B3088" s="13" t="s">
        <v>1677</v>
      </c>
      <c r="N3088"/>
      <c r="S3088"/>
    </row>
    <row r="3089" spans="1:19" x14ac:dyDescent="0.4">
      <c r="A3089" s="12" t="s">
        <v>1559</v>
      </c>
      <c r="B3089" s="13" t="s">
        <v>1678</v>
      </c>
      <c r="N3089"/>
      <c r="S3089"/>
    </row>
    <row r="3090" spans="1:19" x14ac:dyDescent="0.4">
      <c r="A3090" s="12" t="s">
        <v>1559</v>
      </c>
      <c r="B3090" s="13" t="s">
        <v>1679</v>
      </c>
      <c r="N3090"/>
      <c r="S3090"/>
    </row>
    <row r="3091" spans="1:19" x14ac:dyDescent="0.4">
      <c r="A3091" s="12" t="s">
        <v>1559</v>
      </c>
      <c r="B3091" s="13" t="s">
        <v>1680</v>
      </c>
      <c r="N3091"/>
      <c r="S3091"/>
    </row>
    <row r="3092" spans="1:19" x14ac:dyDescent="0.4">
      <c r="A3092" s="12" t="s">
        <v>1559</v>
      </c>
      <c r="B3092" s="13" t="s">
        <v>1681</v>
      </c>
      <c r="N3092"/>
      <c r="S3092"/>
    </row>
    <row r="3093" spans="1:19" x14ac:dyDescent="0.4">
      <c r="A3093" s="12" t="s">
        <v>1559</v>
      </c>
      <c r="B3093" s="13" t="s">
        <v>1682</v>
      </c>
      <c r="N3093"/>
      <c r="S3093"/>
    </row>
    <row r="3094" spans="1:19" x14ac:dyDescent="0.4">
      <c r="A3094" s="12" t="s">
        <v>1559</v>
      </c>
      <c r="B3094" s="13" t="s">
        <v>1683</v>
      </c>
      <c r="N3094"/>
      <c r="S3094"/>
    </row>
    <row r="3095" spans="1:19" x14ac:dyDescent="0.4">
      <c r="A3095" s="12" t="s">
        <v>1559</v>
      </c>
      <c r="B3095" s="13" t="s">
        <v>1684</v>
      </c>
      <c r="N3095"/>
      <c r="S3095"/>
    </row>
    <row r="3096" spans="1:19" x14ac:dyDescent="0.4">
      <c r="A3096" s="12" t="s">
        <v>1559</v>
      </c>
      <c r="B3096" s="13" t="s">
        <v>1685</v>
      </c>
      <c r="N3096"/>
      <c r="S3096"/>
    </row>
    <row r="3097" spans="1:19" x14ac:dyDescent="0.4">
      <c r="A3097" s="12" t="s">
        <v>1559</v>
      </c>
      <c r="B3097" s="13" t="s">
        <v>1686</v>
      </c>
      <c r="N3097"/>
      <c r="S3097"/>
    </row>
    <row r="3098" spans="1:19" x14ac:dyDescent="0.4">
      <c r="A3098" s="12" t="s">
        <v>1559</v>
      </c>
      <c r="B3098" s="13" t="s">
        <v>1687</v>
      </c>
      <c r="N3098"/>
      <c r="S3098"/>
    </row>
    <row r="3099" spans="1:19" x14ac:dyDescent="0.4">
      <c r="A3099" s="12" t="s">
        <v>1559</v>
      </c>
      <c r="B3099" s="13" t="s">
        <v>1688</v>
      </c>
      <c r="N3099"/>
      <c r="S3099"/>
    </row>
    <row r="3100" spans="1:19" x14ac:dyDescent="0.4">
      <c r="A3100" s="12" t="s">
        <v>1559</v>
      </c>
      <c r="B3100" s="13" t="s">
        <v>1689</v>
      </c>
      <c r="N3100"/>
      <c r="S3100"/>
    </row>
    <row r="3101" spans="1:19" x14ac:dyDescent="0.4">
      <c r="A3101" s="12" t="s">
        <v>1559</v>
      </c>
      <c r="B3101" s="13" t="s">
        <v>1690</v>
      </c>
      <c r="N3101"/>
      <c r="S3101"/>
    </row>
    <row r="3102" spans="1:19" x14ac:dyDescent="0.4">
      <c r="A3102" s="12" t="s">
        <v>1559</v>
      </c>
      <c r="B3102" s="13" t="s">
        <v>1691</v>
      </c>
      <c r="N3102"/>
      <c r="S3102"/>
    </row>
    <row r="3103" spans="1:19" x14ac:dyDescent="0.4">
      <c r="A3103" s="12" t="s">
        <v>1559</v>
      </c>
      <c r="B3103" s="13" t="s">
        <v>1692</v>
      </c>
      <c r="N3103"/>
      <c r="S3103"/>
    </row>
    <row r="3104" spans="1:19" x14ac:dyDescent="0.4">
      <c r="A3104" s="12" t="s">
        <v>1559</v>
      </c>
      <c r="B3104" s="13" t="s">
        <v>1693</v>
      </c>
      <c r="N3104"/>
      <c r="S3104"/>
    </row>
    <row r="3105" spans="1:19" x14ac:dyDescent="0.4">
      <c r="A3105" s="12" t="s">
        <v>1559</v>
      </c>
      <c r="B3105" s="13" t="s">
        <v>1694</v>
      </c>
      <c r="N3105"/>
      <c r="S3105"/>
    </row>
    <row r="3106" spans="1:19" x14ac:dyDescent="0.4">
      <c r="A3106" s="12" t="s">
        <v>1559</v>
      </c>
      <c r="B3106" s="13" t="s">
        <v>1695</v>
      </c>
      <c r="N3106"/>
      <c r="S3106"/>
    </row>
    <row r="3107" spans="1:19" x14ac:dyDescent="0.4">
      <c r="A3107" s="12" t="s">
        <v>1559</v>
      </c>
      <c r="B3107" s="13" t="s">
        <v>1696</v>
      </c>
      <c r="N3107"/>
      <c r="S3107"/>
    </row>
    <row r="3108" spans="1:19" x14ac:dyDescent="0.4">
      <c r="A3108" s="12" t="s">
        <v>1559</v>
      </c>
      <c r="B3108" s="13" t="s">
        <v>1697</v>
      </c>
      <c r="N3108"/>
      <c r="S3108"/>
    </row>
    <row r="3109" spans="1:19" x14ac:dyDescent="0.4">
      <c r="A3109" s="12" t="s">
        <v>1559</v>
      </c>
      <c r="B3109" s="13" t="s">
        <v>1698</v>
      </c>
      <c r="N3109"/>
      <c r="S3109"/>
    </row>
    <row r="3110" spans="1:19" x14ac:dyDescent="0.4">
      <c r="A3110" s="12" t="s">
        <v>1559</v>
      </c>
      <c r="B3110" s="13" t="s">
        <v>1699</v>
      </c>
      <c r="N3110"/>
      <c r="S3110"/>
    </row>
    <row r="3111" spans="1:19" x14ac:dyDescent="0.4">
      <c r="A3111" s="12" t="s">
        <v>1559</v>
      </c>
      <c r="B3111" s="13" t="s">
        <v>1700</v>
      </c>
      <c r="N3111"/>
      <c r="S3111"/>
    </row>
    <row r="3112" spans="1:19" x14ac:dyDescent="0.4">
      <c r="A3112" s="12" t="s">
        <v>1559</v>
      </c>
      <c r="B3112" s="13" t="s">
        <v>1701</v>
      </c>
      <c r="N3112"/>
      <c r="S3112"/>
    </row>
    <row r="3113" spans="1:19" x14ac:dyDescent="0.4">
      <c r="A3113" s="12" t="s">
        <v>1559</v>
      </c>
      <c r="B3113" s="13" t="s">
        <v>1702</v>
      </c>
      <c r="N3113"/>
      <c r="S3113"/>
    </row>
    <row r="3114" spans="1:19" x14ac:dyDescent="0.4">
      <c r="A3114" s="12" t="s">
        <v>1559</v>
      </c>
      <c r="B3114" s="13" t="s">
        <v>1703</v>
      </c>
      <c r="N3114"/>
      <c r="S3114"/>
    </row>
    <row r="3115" spans="1:19" x14ac:dyDescent="0.4">
      <c r="A3115" s="12" t="s">
        <v>1559</v>
      </c>
      <c r="B3115" s="13" t="s">
        <v>1704</v>
      </c>
      <c r="N3115"/>
      <c r="S3115"/>
    </row>
    <row r="3116" spans="1:19" x14ac:dyDescent="0.4">
      <c r="A3116" s="12" t="s">
        <v>1559</v>
      </c>
      <c r="B3116" s="13" t="s">
        <v>1705</v>
      </c>
      <c r="N3116"/>
      <c r="S3116"/>
    </row>
    <row r="3117" spans="1:19" x14ac:dyDescent="0.4">
      <c r="A3117" s="12" t="s">
        <v>1559</v>
      </c>
      <c r="B3117" s="13" t="s">
        <v>1706</v>
      </c>
      <c r="N3117"/>
      <c r="S3117"/>
    </row>
    <row r="3118" spans="1:19" x14ac:dyDescent="0.4">
      <c r="A3118" s="12" t="s">
        <v>1559</v>
      </c>
      <c r="B3118" s="13" t="s">
        <v>2180</v>
      </c>
      <c r="N3118"/>
      <c r="S3118"/>
    </row>
    <row r="3119" spans="1:19" x14ac:dyDescent="0.4">
      <c r="A3119" s="12" t="s">
        <v>1559</v>
      </c>
      <c r="B3119" s="13" t="s">
        <v>1707</v>
      </c>
      <c r="N3119"/>
      <c r="S3119"/>
    </row>
    <row r="3120" spans="1:19" x14ac:dyDescent="0.4">
      <c r="A3120" s="12" t="s">
        <v>1559</v>
      </c>
      <c r="B3120" s="13" t="s">
        <v>1708</v>
      </c>
      <c r="N3120"/>
      <c r="S3120"/>
    </row>
    <row r="3121" spans="1:19" x14ac:dyDescent="0.4">
      <c r="A3121" s="12" t="s">
        <v>1559</v>
      </c>
      <c r="B3121" s="13" t="s">
        <v>2167</v>
      </c>
      <c r="N3121"/>
      <c r="S3121"/>
    </row>
    <row r="3122" spans="1:19" x14ac:dyDescent="0.4">
      <c r="A3122" s="12" t="s">
        <v>1559</v>
      </c>
      <c r="B3122" s="13" t="s">
        <v>1709</v>
      </c>
      <c r="N3122"/>
      <c r="S3122"/>
    </row>
    <row r="3123" spans="1:19" x14ac:dyDescent="0.4">
      <c r="A3123" s="12" t="s">
        <v>1559</v>
      </c>
      <c r="B3123" s="13" t="s">
        <v>1710</v>
      </c>
      <c r="N3123"/>
      <c r="S3123"/>
    </row>
    <row r="3124" spans="1:19" x14ac:dyDescent="0.4">
      <c r="A3124" s="12" t="s">
        <v>1559</v>
      </c>
      <c r="B3124" s="13" t="s">
        <v>1711</v>
      </c>
      <c r="N3124"/>
      <c r="S3124"/>
    </row>
    <row r="3125" spans="1:19" x14ac:dyDescent="0.4">
      <c r="A3125" s="12" t="s">
        <v>1559</v>
      </c>
      <c r="B3125" s="13" t="s">
        <v>1712</v>
      </c>
      <c r="N3125"/>
      <c r="S3125"/>
    </row>
    <row r="3126" spans="1:19" x14ac:dyDescent="0.4">
      <c r="A3126" s="12" t="s">
        <v>1559</v>
      </c>
      <c r="B3126" s="13" t="s">
        <v>1713</v>
      </c>
      <c r="N3126"/>
      <c r="S3126"/>
    </row>
    <row r="3127" spans="1:19" x14ac:dyDescent="0.4">
      <c r="A3127" s="12" t="s">
        <v>1559</v>
      </c>
      <c r="B3127" s="13" t="s">
        <v>1714</v>
      </c>
      <c r="N3127"/>
      <c r="S3127"/>
    </row>
    <row r="3128" spans="1:19" x14ac:dyDescent="0.4">
      <c r="A3128" s="12" t="s">
        <v>1559</v>
      </c>
      <c r="B3128" s="13" t="s">
        <v>1715</v>
      </c>
      <c r="N3128"/>
      <c r="S3128"/>
    </row>
    <row r="3129" spans="1:19" x14ac:dyDescent="0.4">
      <c r="A3129" s="12" t="s">
        <v>1559</v>
      </c>
      <c r="B3129" s="13" t="s">
        <v>5513</v>
      </c>
      <c r="N3129"/>
      <c r="S3129"/>
    </row>
    <row r="3130" spans="1:19" x14ac:dyDescent="0.4">
      <c r="A3130" s="12" t="s">
        <v>1559</v>
      </c>
      <c r="B3130" s="13" t="s">
        <v>5514</v>
      </c>
      <c r="N3130"/>
      <c r="S3130"/>
    </row>
    <row r="3131" spans="1:19" x14ac:dyDescent="0.4">
      <c r="B3131" s="13" t="s">
        <v>5330</v>
      </c>
      <c r="J3131" t="s">
        <v>4877</v>
      </c>
      <c r="N3131"/>
      <c r="S3131"/>
    </row>
    <row r="3132" spans="1:19" x14ac:dyDescent="0.4">
      <c r="B3132" s="13" t="s">
        <v>5331</v>
      </c>
      <c r="J3132" t="s">
        <v>4877</v>
      </c>
      <c r="N3132"/>
      <c r="S3132"/>
    </row>
    <row r="3133" spans="1:19" x14ac:dyDescent="0.4">
      <c r="B3133" s="13" t="s">
        <v>5332</v>
      </c>
      <c r="J3133" t="s">
        <v>4877</v>
      </c>
      <c r="N3133"/>
      <c r="S3133"/>
    </row>
    <row r="3134" spans="1:19" x14ac:dyDescent="0.4">
      <c r="B3134" s="13" t="s">
        <v>4878</v>
      </c>
      <c r="I3134" t="s">
        <v>4877</v>
      </c>
      <c r="N3134"/>
      <c r="S3134"/>
    </row>
    <row r="3135" spans="1:19" x14ac:dyDescent="0.4">
      <c r="B3135" s="13" t="s">
        <v>4879</v>
      </c>
      <c r="I3135" t="s">
        <v>4877</v>
      </c>
      <c r="N3135"/>
      <c r="S3135"/>
    </row>
    <row r="3136" spans="1:19" x14ac:dyDescent="0.4">
      <c r="B3136" s="13" t="s">
        <v>4880</v>
      </c>
      <c r="I3136" t="s">
        <v>4877</v>
      </c>
      <c r="N3136"/>
      <c r="S3136"/>
    </row>
    <row r="3137" spans="1:19" x14ac:dyDescent="0.4">
      <c r="A3137"/>
      <c r="B3137" s="13" t="s">
        <v>4881</v>
      </c>
      <c r="I3137" t="s">
        <v>4877</v>
      </c>
      <c r="N3137"/>
      <c r="S3137"/>
    </row>
    <row r="3138" spans="1:19" x14ac:dyDescent="0.4">
      <c r="A3138"/>
      <c r="B3138" s="13" t="s">
        <v>4882</v>
      </c>
      <c r="I3138" t="s">
        <v>4877</v>
      </c>
      <c r="N3138"/>
      <c r="S3138"/>
    </row>
    <row r="3139" spans="1:19" x14ac:dyDescent="0.4">
      <c r="A3139"/>
      <c r="B3139" s="13" t="s">
        <v>4883</v>
      </c>
      <c r="I3139" t="s">
        <v>4877</v>
      </c>
      <c r="N3139"/>
      <c r="S3139"/>
    </row>
    <row r="3140" spans="1:19" x14ac:dyDescent="0.4">
      <c r="A3140"/>
      <c r="B3140" s="13" t="s">
        <v>4884</v>
      </c>
      <c r="I3140" t="s">
        <v>4877</v>
      </c>
      <c r="N3140"/>
      <c r="S3140"/>
    </row>
    <row r="3141" spans="1:19" x14ac:dyDescent="0.4">
      <c r="A3141"/>
      <c r="B3141" s="13" t="s">
        <v>4885</v>
      </c>
      <c r="I3141" t="s">
        <v>4877</v>
      </c>
      <c r="N3141"/>
      <c r="S3141"/>
    </row>
    <row r="3142" spans="1:19" x14ac:dyDescent="0.4">
      <c r="A3142"/>
      <c r="B3142" s="13" t="s">
        <v>4886</v>
      </c>
      <c r="I3142" t="s">
        <v>4877</v>
      </c>
      <c r="N3142"/>
      <c r="S3142"/>
    </row>
    <row r="3143" spans="1:19" x14ac:dyDescent="0.4">
      <c r="A3143"/>
      <c r="B3143" s="13" t="s">
        <v>4887</v>
      </c>
      <c r="I3143" t="s">
        <v>4877</v>
      </c>
      <c r="N3143"/>
      <c r="S3143"/>
    </row>
    <row r="3144" spans="1:19" x14ac:dyDescent="0.4">
      <c r="A3144"/>
      <c r="B3144" s="13" t="s">
        <v>4888</v>
      </c>
      <c r="I3144" t="s">
        <v>4877</v>
      </c>
      <c r="N3144"/>
      <c r="S3144"/>
    </row>
    <row r="3145" spans="1:19" x14ac:dyDescent="0.4">
      <c r="A3145"/>
      <c r="B3145" s="13" t="s">
        <v>4889</v>
      </c>
      <c r="I3145" t="s">
        <v>4877</v>
      </c>
      <c r="N3145"/>
      <c r="S3145"/>
    </row>
    <row r="3146" spans="1:19" x14ac:dyDescent="0.4">
      <c r="A3146"/>
      <c r="B3146" s="13" t="s">
        <v>4890</v>
      </c>
      <c r="I3146" t="s">
        <v>4877</v>
      </c>
      <c r="N3146"/>
      <c r="S3146"/>
    </row>
    <row r="3147" spans="1:19" x14ac:dyDescent="0.4">
      <c r="A3147"/>
      <c r="B3147" s="13" t="s">
        <v>4891</v>
      </c>
      <c r="I3147" t="s">
        <v>4877</v>
      </c>
      <c r="N3147"/>
      <c r="S3147"/>
    </row>
    <row r="3148" spans="1:19" x14ac:dyDescent="0.4">
      <c r="A3148"/>
      <c r="B3148" s="13" t="s">
        <v>4892</v>
      </c>
      <c r="I3148" t="s">
        <v>4877</v>
      </c>
      <c r="N3148"/>
      <c r="S3148"/>
    </row>
    <row r="3149" spans="1:19" x14ac:dyDescent="0.4">
      <c r="A3149"/>
      <c r="B3149" s="13" t="s">
        <v>4893</v>
      </c>
      <c r="I3149" t="s">
        <v>4877</v>
      </c>
      <c r="N3149"/>
      <c r="S3149"/>
    </row>
    <row r="3150" spans="1:19" x14ac:dyDescent="0.4">
      <c r="A3150"/>
      <c r="B3150" s="13" t="s">
        <v>4894</v>
      </c>
      <c r="I3150" t="s">
        <v>4877</v>
      </c>
      <c r="N3150"/>
      <c r="S3150"/>
    </row>
    <row r="3151" spans="1:19" x14ac:dyDescent="0.4">
      <c r="A3151"/>
      <c r="B3151" s="13" t="s">
        <v>4895</v>
      </c>
      <c r="I3151" t="s">
        <v>4877</v>
      </c>
      <c r="N3151"/>
      <c r="S3151"/>
    </row>
    <row r="3152" spans="1:19" x14ac:dyDescent="0.4">
      <c r="A3152"/>
      <c r="B3152" s="13" t="s">
        <v>4896</v>
      </c>
      <c r="I3152" t="s">
        <v>4877</v>
      </c>
      <c r="N3152"/>
      <c r="S3152"/>
    </row>
    <row r="3153" spans="1:19" x14ac:dyDescent="0.4">
      <c r="A3153"/>
      <c r="B3153" s="13" t="s">
        <v>4897</v>
      </c>
      <c r="I3153" t="s">
        <v>4877</v>
      </c>
      <c r="N3153"/>
      <c r="S3153"/>
    </row>
    <row r="3154" spans="1:19" x14ac:dyDescent="0.4">
      <c r="A3154"/>
      <c r="B3154" s="13" t="s">
        <v>4898</v>
      </c>
      <c r="I3154" t="s">
        <v>4877</v>
      </c>
      <c r="N3154"/>
      <c r="S3154"/>
    </row>
    <row r="3155" spans="1:19" x14ac:dyDescent="0.4">
      <c r="A3155"/>
      <c r="B3155" s="13" t="s">
        <v>4899</v>
      </c>
      <c r="I3155" t="s">
        <v>4877</v>
      </c>
      <c r="N3155"/>
      <c r="S3155"/>
    </row>
    <row r="3156" spans="1:19" x14ac:dyDescent="0.4">
      <c r="A3156"/>
      <c r="B3156" s="13" t="s">
        <v>4900</v>
      </c>
      <c r="I3156" t="s">
        <v>4877</v>
      </c>
      <c r="N3156"/>
      <c r="S3156"/>
    </row>
    <row r="3157" spans="1:19" x14ac:dyDescent="0.4">
      <c r="A3157"/>
      <c r="B3157" s="13" t="s">
        <v>4901</v>
      </c>
      <c r="I3157" t="s">
        <v>4877</v>
      </c>
      <c r="N3157"/>
      <c r="S3157"/>
    </row>
    <row r="3158" spans="1:19" x14ac:dyDescent="0.4">
      <c r="A3158"/>
      <c r="B3158" s="13" t="s">
        <v>4902</v>
      </c>
      <c r="I3158" t="s">
        <v>4877</v>
      </c>
      <c r="N3158"/>
      <c r="S3158"/>
    </row>
    <row r="3159" spans="1:19" x14ac:dyDescent="0.4">
      <c r="A3159"/>
      <c r="B3159" s="13" t="s">
        <v>4903</v>
      </c>
      <c r="I3159" t="s">
        <v>4877</v>
      </c>
      <c r="N3159"/>
      <c r="S3159"/>
    </row>
    <row r="3160" spans="1:19" x14ac:dyDescent="0.4">
      <c r="A3160"/>
      <c r="B3160" s="13" t="s">
        <v>4904</v>
      </c>
      <c r="I3160" t="s">
        <v>4877</v>
      </c>
      <c r="N3160"/>
      <c r="S3160"/>
    </row>
    <row r="3161" spans="1:19" x14ac:dyDescent="0.4">
      <c r="A3161"/>
      <c r="B3161" s="13" t="s">
        <v>4905</v>
      </c>
      <c r="I3161" t="s">
        <v>4877</v>
      </c>
      <c r="N3161"/>
      <c r="S3161"/>
    </row>
    <row r="3162" spans="1:19" x14ac:dyDescent="0.4">
      <c r="A3162"/>
      <c r="B3162" s="13" t="s">
        <v>4906</v>
      </c>
      <c r="I3162" t="s">
        <v>4877</v>
      </c>
      <c r="N3162"/>
      <c r="S3162"/>
    </row>
    <row r="3163" spans="1:19" x14ac:dyDescent="0.4">
      <c r="A3163"/>
      <c r="B3163" s="13" t="s">
        <v>4907</v>
      </c>
      <c r="I3163" t="s">
        <v>4877</v>
      </c>
      <c r="N3163"/>
      <c r="S3163"/>
    </row>
    <row r="3164" spans="1:19" x14ac:dyDescent="0.4">
      <c r="A3164"/>
      <c r="B3164" s="13" t="s">
        <v>4908</v>
      </c>
      <c r="I3164" t="s">
        <v>4877</v>
      </c>
      <c r="L3164" t="s">
        <v>2181</v>
      </c>
      <c r="N3164"/>
      <c r="S3164"/>
    </row>
    <row r="3165" spans="1:19" x14ac:dyDescent="0.4">
      <c r="C3165" t="s">
        <v>1619</v>
      </c>
    </row>
    <row r="3166" spans="1:19" x14ac:dyDescent="0.4">
      <c r="C3166" t="s">
        <v>1716</v>
      </c>
    </row>
    <row r="3167" spans="1:19" x14ac:dyDescent="0.4">
      <c r="C3167" t="s">
        <v>1949</v>
      </c>
    </row>
    <row r="3168" spans="1:19" x14ac:dyDescent="0.4">
      <c r="C3168" t="s">
        <v>1716</v>
      </c>
    </row>
    <row r="3169" spans="3:3" x14ac:dyDescent="0.4">
      <c r="C3169" t="s">
        <v>1620</v>
      </c>
    </row>
    <row r="3170" spans="3:3" x14ac:dyDescent="0.4">
      <c r="C3170" t="s">
        <v>1950</v>
      </c>
    </row>
    <row r="3171" spans="3:3" x14ac:dyDescent="0.4">
      <c r="C3171" t="s">
        <v>1951</v>
      </c>
    </row>
    <row r="3172" spans="3:3" x14ac:dyDescent="0.4">
      <c r="C3172" t="s">
        <v>1952</v>
      </c>
    </row>
    <row r="3173" spans="3:3" x14ac:dyDescent="0.4">
      <c r="C3173" t="s">
        <v>1953</v>
      </c>
    </row>
    <row r="3174" spans="3:3" x14ac:dyDescent="0.4">
      <c r="C3174" t="s">
        <v>1954</v>
      </c>
    </row>
    <row r="3175" spans="3:3" x14ac:dyDescent="0.4">
      <c r="C3175" t="s">
        <v>1955</v>
      </c>
    </row>
    <row r="3176" spans="3:3" x14ac:dyDescent="0.4">
      <c r="C3176" t="s">
        <v>1956</v>
      </c>
    </row>
    <row r="3177" spans="3:3" x14ac:dyDescent="0.4">
      <c r="C3177" t="s">
        <v>1957</v>
      </c>
    </row>
    <row r="3178" spans="3:3" x14ac:dyDescent="0.4">
      <c r="C3178" t="s">
        <v>1958</v>
      </c>
    </row>
    <row r="3179" spans="3:3" x14ac:dyDescent="0.4">
      <c r="C3179" t="s">
        <v>2182</v>
      </c>
    </row>
    <row r="3180" spans="3:3" x14ac:dyDescent="0.4">
      <c r="C3180" t="s">
        <v>1959</v>
      </c>
    </row>
    <row r="3181" spans="3:3" x14ac:dyDescent="0.4">
      <c r="C3181" t="s">
        <v>1960</v>
      </c>
    </row>
    <row r="3182" spans="3:3" x14ac:dyDescent="0.4">
      <c r="C3182" t="s">
        <v>1961</v>
      </c>
    </row>
    <row r="3183" spans="3:3" x14ac:dyDescent="0.4">
      <c r="C3183" t="s">
        <v>1962</v>
      </c>
    </row>
    <row r="3184" spans="3:3" x14ac:dyDescent="0.4">
      <c r="C3184" t="s">
        <v>1963</v>
      </c>
    </row>
    <row r="3185" spans="1:19" x14ac:dyDescent="0.4">
      <c r="C3185" t="s">
        <v>2183</v>
      </c>
    </row>
    <row r="3186" spans="1:19" x14ac:dyDescent="0.4">
      <c r="C3186" t="s">
        <v>1964</v>
      </c>
    </row>
    <row r="3187" spans="1:19" x14ac:dyDescent="0.4">
      <c r="C3187" t="s">
        <v>1965</v>
      </c>
    </row>
    <row r="3188" spans="1:19" x14ac:dyDescent="0.4">
      <c r="C3188" t="s">
        <v>1966</v>
      </c>
    </row>
    <row r="3189" spans="1:19" x14ac:dyDescent="0.4">
      <c r="C3189" t="s">
        <v>2175</v>
      </c>
    </row>
    <row r="3190" spans="1:19" x14ac:dyDescent="0.4">
      <c r="C3190" t="s">
        <v>1967</v>
      </c>
    </row>
    <row r="3191" spans="1:19" x14ac:dyDescent="0.4">
      <c r="A3191"/>
      <c r="B3191"/>
      <c r="C3191" t="s">
        <v>1968</v>
      </c>
      <c r="N3191"/>
      <c r="S3191"/>
    </row>
    <row r="3192" spans="1:19" x14ac:dyDescent="0.4">
      <c r="A3192"/>
      <c r="B3192"/>
      <c r="C3192" t="s">
        <v>1969</v>
      </c>
      <c r="N3192"/>
      <c r="S3192"/>
    </row>
    <row r="3193" spans="1:19" x14ac:dyDescent="0.4">
      <c r="A3193"/>
      <c r="B3193"/>
      <c r="C3193" t="s">
        <v>1970</v>
      </c>
      <c r="N3193"/>
      <c r="S3193"/>
    </row>
    <row r="3194" spans="1:19" x14ac:dyDescent="0.4">
      <c r="A3194"/>
      <c r="B3194"/>
      <c r="C3194" t="s">
        <v>1971</v>
      </c>
      <c r="N3194"/>
      <c r="S3194"/>
    </row>
    <row r="3195" spans="1:19" x14ac:dyDescent="0.4">
      <c r="A3195"/>
      <c r="B3195"/>
      <c r="C3195" t="s">
        <v>1972</v>
      </c>
      <c r="N3195"/>
      <c r="S3195"/>
    </row>
    <row r="3196" spans="1:19" x14ac:dyDescent="0.4">
      <c r="A3196"/>
      <c r="B3196"/>
      <c r="C3196" t="s">
        <v>1973</v>
      </c>
      <c r="N3196"/>
      <c r="S3196"/>
    </row>
    <row r="3197" spans="1:19" x14ac:dyDescent="0.4">
      <c r="A3197"/>
      <c r="B3197"/>
      <c r="C3197" t="s">
        <v>1974</v>
      </c>
      <c r="N3197"/>
      <c r="S3197"/>
    </row>
    <row r="3198" spans="1:19" x14ac:dyDescent="0.4">
      <c r="A3198"/>
      <c r="B3198"/>
      <c r="C3198" t="s">
        <v>1975</v>
      </c>
      <c r="N3198"/>
      <c r="S3198"/>
    </row>
    <row r="3199" spans="1:19" x14ac:dyDescent="0.4">
      <c r="A3199"/>
      <c r="B3199"/>
      <c r="C3199" t="s">
        <v>1976</v>
      </c>
      <c r="N3199"/>
      <c r="S3199"/>
    </row>
    <row r="3200" spans="1:19" x14ac:dyDescent="0.4">
      <c r="A3200"/>
      <c r="B3200"/>
      <c r="C3200" t="s">
        <v>1977</v>
      </c>
      <c r="N3200"/>
      <c r="S3200"/>
    </row>
    <row r="3201" spans="1:19" x14ac:dyDescent="0.4">
      <c r="A3201"/>
      <c r="B3201"/>
      <c r="C3201" t="s">
        <v>1978</v>
      </c>
      <c r="N3201"/>
      <c r="S3201"/>
    </row>
    <row r="3202" spans="1:19" x14ac:dyDescent="0.4">
      <c r="A3202"/>
      <c r="B3202"/>
      <c r="C3202" t="s">
        <v>1979</v>
      </c>
      <c r="N3202"/>
      <c r="S3202"/>
    </row>
    <row r="3203" spans="1:19" x14ac:dyDescent="0.4">
      <c r="A3203"/>
      <c r="B3203"/>
      <c r="C3203" t="s">
        <v>1980</v>
      </c>
      <c r="N3203"/>
      <c r="S3203"/>
    </row>
    <row r="3204" spans="1:19" x14ac:dyDescent="0.4">
      <c r="A3204"/>
      <c r="B3204"/>
      <c r="C3204" t="s">
        <v>1981</v>
      </c>
      <c r="N3204"/>
      <c r="S3204"/>
    </row>
    <row r="3205" spans="1:19" x14ac:dyDescent="0.4">
      <c r="A3205"/>
      <c r="B3205"/>
      <c r="C3205" t="s">
        <v>1982</v>
      </c>
      <c r="N3205"/>
      <c r="S3205"/>
    </row>
    <row r="3206" spans="1:19" x14ac:dyDescent="0.4">
      <c r="A3206"/>
      <c r="B3206"/>
      <c r="C3206" t="s">
        <v>1983</v>
      </c>
      <c r="N3206"/>
      <c r="S3206"/>
    </row>
    <row r="3207" spans="1:19" x14ac:dyDescent="0.4">
      <c r="A3207"/>
      <c r="B3207"/>
      <c r="C3207" t="s">
        <v>1984</v>
      </c>
      <c r="N3207"/>
      <c r="S3207"/>
    </row>
    <row r="3208" spans="1:19" x14ac:dyDescent="0.4">
      <c r="A3208"/>
      <c r="B3208"/>
      <c r="C3208" t="s">
        <v>1985</v>
      </c>
      <c r="N3208"/>
      <c r="S3208"/>
    </row>
    <row r="3209" spans="1:19" x14ac:dyDescent="0.4">
      <c r="A3209"/>
      <c r="B3209"/>
      <c r="C3209" t="s">
        <v>1986</v>
      </c>
      <c r="N3209"/>
      <c r="S3209"/>
    </row>
    <row r="3210" spans="1:19" x14ac:dyDescent="0.4">
      <c r="A3210"/>
      <c r="B3210"/>
      <c r="C3210" t="s">
        <v>1987</v>
      </c>
      <c r="N3210"/>
      <c r="S3210"/>
    </row>
    <row r="3211" spans="1:19" x14ac:dyDescent="0.4">
      <c r="A3211"/>
      <c r="B3211"/>
      <c r="C3211" t="s">
        <v>1988</v>
      </c>
      <c r="N3211"/>
      <c r="S3211"/>
    </row>
    <row r="3212" spans="1:19" x14ac:dyDescent="0.4">
      <c r="A3212"/>
      <c r="B3212"/>
      <c r="C3212" t="s">
        <v>1989</v>
      </c>
      <c r="N3212"/>
      <c r="S3212"/>
    </row>
    <row r="3213" spans="1:19" x14ac:dyDescent="0.4">
      <c r="A3213"/>
      <c r="B3213"/>
      <c r="C3213" t="s">
        <v>1990</v>
      </c>
      <c r="N3213"/>
      <c r="S3213"/>
    </row>
    <row r="3214" spans="1:19" x14ac:dyDescent="0.4">
      <c r="A3214"/>
      <c r="B3214"/>
      <c r="C3214" t="s">
        <v>1991</v>
      </c>
      <c r="N3214"/>
      <c r="S3214"/>
    </row>
    <row r="3215" spans="1:19" x14ac:dyDescent="0.4">
      <c r="A3215"/>
      <c r="B3215"/>
      <c r="C3215" t="s">
        <v>1992</v>
      </c>
      <c r="N3215"/>
      <c r="S3215"/>
    </row>
    <row r="3216" spans="1:19" x14ac:dyDescent="0.4">
      <c r="A3216"/>
      <c r="B3216"/>
      <c r="C3216" t="s">
        <v>1993</v>
      </c>
      <c r="N3216"/>
      <c r="S3216"/>
    </row>
    <row r="3217" spans="1:19" x14ac:dyDescent="0.4">
      <c r="A3217"/>
      <c r="B3217"/>
      <c r="C3217" t="s">
        <v>1994</v>
      </c>
      <c r="N3217"/>
      <c r="S3217"/>
    </row>
    <row r="3218" spans="1:19" x14ac:dyDescent="0.4">
      <c r="A3218"/>
      <c r="B3218"/>
      <c r="C3218" t="s">
        <v>1995</v>
      </c>
      <c r="N3218"/>
      <c r="S3218"/>
    </row>
    <row r="3219" spans="1:19" x14ac:dyDescent="0.4">
      <c r="A3219"/>
      <c r="B3219"/>
      <c r="C3219" t="s">
        <v>1996</v>
      </c>
      <c r="N3219"/>
      <c r="S3219"/>
    </row>
    <row r="3220" spans="1:19" x14ac:dyDescent="0.4">
      <c r="A3220"/>
      <c r="B3220"/>
      <c r="C3220" t="s">
        <v>2184</v>
      </c>
      <c r="N3220"/>
      <c r="S3220"/>
    </row>
    <row r="3221" spans="1:19" x14ac:dyDescent="0.4">
      <c r="A3221"/>
      <c r="B3221"/>
      <c r="C3221" t="s">
        <v>1997</v>
      </c>
      <c r="N3221"/>
      <c r="S3221"/>
    </row>
    <row r="3222" spans="1:19" x14ac:dyDescent="0.4">
      <c r="A3222"/>
      <c r="B3222"/>
      <c r="C3222" t="s">
        <v>1998</v>
      </c>
      <c r="N3222"/>
      <c r="S3222"/>
    </row>
    <row r="3223" spans="1:19" x14ac:dyDescent="0.4">
      <c r="A3223"/>
      <c r="B3223"/>
      <c r="C3223" t="s">
        <v>1999</v>
      </c>
      <c r="N3223"/>
      <c r="S3223"/>
    </row>
    <row r="3224" spans="1:19" x14ac:dyDescent="0.4">
      <c r="A3224"/>
      <c r="B3224"/>
      <c r="C3224" t="s">
        <v>2000</v>
      </c>
      <c r="N3224"/>
      <c r="S3224"/>
    </row>
    <row r="3225" spans="1:19" x14ac:dyDescent="0.4">
      <c r="A3225"/>
      <c r="B3225"/>
      <c r="C3225" t="s">
        <v>2001</v>
      </c>
      <c r="N3225"/>
      <c r="S3225"/>
    </row>
    <row r="3226" spans="1:19" x14ac:dyDescent="0.4">
      <c r="A3226"/>
      <c r="B3226"/>
      <c r="C3226" t="s">
        <v>2002</v>
      </c>
      <c r="N3226"/>
      <c r="S3226"/>
    </row>
    <row r="3227" spans="1:19" x14ac:dyDescent="0.4">
      <c r="A3227"/>
      <c r="B3227"/>
      <c r="C3227" t="s">
        <v>2003</v>
      </c>
      <c r="N3227"/>
      <c r="S3227"/>
    </row>
    <row r="3228" spans="1:19" x14ac:dyDescent="0.4">
      <c r="A3228"/>
      <c r="B3228"/>
      <c r="C3228" t="s">
        <v>2004</v>
      </c>
      <c r="N3228"/>
      <c r="S3228"/>
    </row>
    <row r="3229" spans="1:19" x14ac:dyDescent="0.4">
      <c r="A3229"/>
      <c r="B3229"/>
      <c r="C3229" t="s">
        <v>2005</v>
      </c>
      <c r="N3229"/>
      <c r="S3229"/>
    </row>
    <row r="3230" spans="1:19" x14ac:dyDescent="0.4">
      <c r="A3230"/>
      <c r="B3230"/>
      <c r="C3230" t="s">
        <v>2006</v>
      </c>
      <c r="N3230"/>
      <c r="S3230"/>
    </row>
    <row r="3231" spans="1:19" x14ac:dyDescent="0.4">
      <c r="A3231"/>
      <c r="B3231"/>
      <c r="C3231" t="s">
        <v>2007</v>
      </c>
      <c r="N3231"/>
      <c r="S3231"/>
    </row>
    <row r="3232" spans="1:19" x14ac:dyDescent="0.4">
      <c r="A3232"/>
      <c r="B3232"/>
      <c r="C3232" t="s">
        <v>2008</v>
      </c>
      <c r="N3232"/>
      <c r="S3232"/>
    </row>
    <row r="3233" spans="1:19" x14ac:dyDescent="0.4">
      <c r="A3233"/>
      <c r="B3233"/>
      <c r="C3233" t="s">
        <v>2009</v>
      </c>
      <c r="N3233"/>
      <c r="S3233"/>
    </row>
    <row r="3234" spans="1:19" x14ac:dyDescent="0.4">
      <c r="A3234"/>
      <c r="B3234"/>
      <c r="C3234" t="s">
        <v>2010</v>
      </c>
      <c r="N3234"/>
      <c r="S3234"/>
    </row>
    <row r="3235" spans="1:19" x14ac:dyDescent="0.4">
      <c r="A3235"/>
      <c r="B3235"/>
      <c r="C3235" t="s">
        <v>2011</v>
      </c>
      <c r="N3235"/>
      <c r="S3235"/>
    </row>
    <row r="3236" spans="1:19" x14ac:dyDescent="0.4">
      <c r="A3236"/>
      <c r="B3236"/>
      <c r="C3236" t="s">
        <v>2012</v>
      </c>
      <c r="N3236"/>
      <c r="S3236"/>
    </row>
    <row r="3237" spans="1:19" x14ac:dyDescent="0.4">
      <c r="A3237"/>
      <c r="B3237"/>
      <c r="C3237" t="s">
        <v>2013</v>
      </c>
      <c r="N3237"/>
      <c r="S3237"/>
    </row>
    <row r="3238" spans="1:19" x14ac:dyDescent="0.4">
      <c r="A3238"/>
      <c r="B3238"/>
      <c r="C3238" t="s">
        <v>2014</v>
      </c>
      <c r="N3238"/>
      <c r="S3238"/>
    </row>
    <row r="3239" spans="1:19" x14ac:dyDescent="0.4">
      <c r="A3239"/>
      <c r="B3239"/>
      <c r="C3239" t="s">
        <v>2015</v>
      </c>
      <c r="N3239"/>
      <c r="S3239"/>
    </row>
    <row r="3240" spans="1:19" x14ac:dyDescent="0.4">
      <c r="A3240"/>
      <c r="B3240"/>
      <c r="C3240" t="s">
        <v>2016</v>
      </c>
      <c r="N3240"/>
      <c r="S3240"/>
    </row>
    <row r="3241" spans="1:19" x14ac:dyDescent="0.4">
      <c r="A3241"/>
      <c r="B3241"/>
      <c r="C3241" t="s">
        <v>2017</v>
      </c>
      <c r="N3241"/>
      <c r="S3241"/>
    </row>
    <row r="3242" spans="1:19" x14ac:dyDescent="0.4">
      <c r="A3242"/>
      <c r="B3242"/>
      <c r="C3242" t="s">
        <v>2018</v>
      </c>
      <c r="N3242"/>
      <c r="S3242"/>
    </row>
    <row r="3243" spans="1:19" x14ac:dyDescent="0.4">
      <c r="A3243"/>
      <c r="B3243"/>
      <c r="C3243" t="s">
        <v>2019</v>
      </c>
      <c r="N3243"/>
      <c r="S3243"/>
    </row>
    <row r="3244" spans="1:19" x14ac:dyDescent="0.4">
      <c r="A3244"/>
      <c r="B3244"/>
      <c r="C3244" t="s">
        <v>2020</v>
      </c>
      <c r="N3244"/>
      <c r="S3244"/>
    </row>
    <row r="3245" spans="1:19" x14ac:dyDescent="0.4">
      <c r="A3245"/>
      <c r="B3245"/>
      <c r="C3245" t="s">
        <v>2021</v>
      </c>
      <c r="N3245"/>
      <c r="S3245"/>
    </row>
    <row r="3246" spans="1:19" x14ac:dyDescent="0.4">
      <c r="A3246"/>
      <c r="B3246"/>
      <c r="C3246" t="s">
        <v>2022</v>
      </c>
      <c r="N3246"/>
      <c r="S3246"/>
    </row>
    <row r="3247" spans="1:19" x14ac:dyDescent="0.4">
      <c r="A3247"/>
      <c r="B3247"/>
      <c r="C3247" t="s">
        <v>2023</v>
      </c>
      <c r="N3247"/>
      <c r="S3247"/>
    </row>
    <row r="3248" spans="1:19" x14ac:dyDescent="0.4">
      <c r="A3248"/>
      <c r="B3248"/>
      <c r="C3248" t="s">
        <v>2024</v>
      </c>
      <c r="N3248"/>
      <c r="S3248"/>
    </row>
    <row r="3249" spans="1:19" x14ac:dyDescent="0.4">
      <c r="A3249"/>
      <c r="B3249"/>
      <c r="C3249" t="s">
        <v>2025</v>
      </c>
      <c r="N3249"/>
      <c r="S3249"/>
    </row>
    <row r="3250" spans="1:19" x14ac:dyDescent="0.4">
      <c r="A3250"/>
      <c r="B3250"/>
      <c r="C3250" t="s">
        <v>2026</v>
      </c>
      <c r="N3250"/>
      <c r="S3250"/>
    </row>
    <row r="3251" spans="1:19" x14ac:dyDescent="0.4">
      <c r="A3251"/>
      <c r="B3251"/>
      <c r="C3251" t="s">
        <v>2027</v>
      </c>
      <c r="N3251"/>
      <c r="S3251"/>
    </row>
    <row r="3252" spans="1:19" x14ac:dyDescent="0.4">
      <c r="A3252"/>
      <c r="B3252"/>
      <c r="C3252" t="s">
        <v>2028</v>
      </c>
      <c r="N3252"/>
      <c r="S3252"/>
    </row>
    <row r="3253" spans="1:19" x14ac:dyDescent="0.4">
      <c r="A3253"/>
      <c r="B3253"/>
      <c r="C3253" t="s">
        <v>2029</v>
      </c>
      <c r="N3253"/>
      <c r="S3253"/>
    </row>
    <row r="3254" spans="1:19" x14ac:dyDescent="0.4">
      <c r="A3254"/>
      <c r="B3254"/>
      <c r="C3254" t="s">
        <v>2030</v>
      </c>
      <c r="N3254"/>
      <c r="S3254"/>
    </row>
    <row r="3255" spans="1:19" x14ac:dyDescent="0.4">
      <c r="A3255"/>
      <c r="B3255"/>
      <c r="C3255" t="s">
        <v>2031</v>
      </c>
      <c r="N3255"/>
      <c r="S3255"/>
    </row>
    <row r="3256" spans="1:19" x14ac:dyDescent="0.4">
      <c r="A3256"/>
      <c r="B3256"/>
      <c r="C3256" t="s">
        <v>2032</v>
      </c>
      <c r="N3256"/>
      <c r="S3256"/>
    </row>
    <row r="3257" spans="1:19" x14ac:dyDescent="0.4">
      <c r="A3257"/>
      <c r="B3257"/>
      <c r="C3257" t="s">
        <v>2033</v>
      </c>
      <c r="N3257"/>
      <c r="S3257"/>
    </row>
    <row r="3258" spans="1:19" x14ac:dyDescent="0.4">
      <c r="A3258"/>
      <c r="B3258"/>
      <c r="C3258" t="s">
        <v>2034</v>
      </c>
      <c r="N3258"/>
      <c r="S3258"/>
    </row>
    <row r="3259" spans="1:19" x14ac:dyDescent="0.4">
      <c r="A3259"/>
      <c r="B3259"/>
      <c r="C3259" t="s">
        <v>2035</v>
      </c>
      <c r="N3259"/>
      <c r="S3259"/>
    </row>
    <row r="3260" spans="1:19" x14ac:dyDescent="0.4">
      <c r="A3260"/>
      <c r="B3260"/>
      <c r="C3260" t="s">
        <v>2036</v>
      </c>
      <c r="N3260"/>
      <c r="S3260"/>
    </row>
    <row r="3261" spans="1:19" x14ac:dyDescent="0.4">
      <c r="A3261"/>
      <c r="B3261"/>
      <c r="C3261" t="s">
        <v>2037</v>
      </c>
      <c r="N3261"/>
      <c r="S3261"/>
    </row>
    <row r="3262" spans="1:19" x14ac:dyDescent="0.4">
      <c r="A3262"/>
      <c r="B3262"/>
      <c r="C3262" t="s">
        <v>2038</v>
      </c>
      <c r="N3262"/>
      <c r="S3262"/>
    </row>
    <row r="3263" spans="1:19" x14ac:dyDescent="0.4">
      <c r="A3263"/>
      <c r="B3263"/>
      <c r="C3263" t="s">
        <v>2039</v>
      </c>
      <c r="N3263"/>
      <c r="S3263"/>
    </row>
    <row r="3264" spans="1:19" x14ac:dyDescent="0.4">
      <c r="A3264"/>
      <c r="B3264"/>
      <c r="C3264" t="s">
        <v>2040</v>
      </c>
      <c r="N3264"/>
      <c r="S3264"/>
    </row>
    <row r="3265" spans="1:19" x14ac:dyDescent="0.4">
      <c r="A3265"/>
      <c r="B3265"/>
      <c r="C3265" t="s">
        <v>2041</v>
      </c>
      <c r="N3265"/>
      <c r="S3265"/>
    </row>
    <row r="3266" spans="1:19" x14ac:dyDescent="0.4">
      <c r="A3266"/>
      <c r="B3266"/>
      <c r="C3266" t="s">
        <v>2042</v>
      </c>
      <c r="N3266"/>
      <c r="S3266"/>
    </row>
    <row r="3267" spans="1:19" x14ac:dyDescent="0.4">
      <c r="A3267"/>
      <c r="B3267"/>
      <c r="C3267" t="s">
        <v>2185</v>
      </c>
      <c r="N3267"/>
      <c r="S3267"/>
    </row>
    <row r="3268" spans="1:19" x14ac:dyDescent="0.4">
      <c r="A3268"/>
      <c r="B3268"/>
      <c r="C3268" t="s">
        <v>2043</v>
      </c>
      <c r="N3268"/>
      <c r="S3268"/>
    </row>
    <row r="3269" spans="1:19" x14ac:dyDescent="0.4">
      <c r="A3269"/>
      <c r="B3269"/>
      <c r="C3269" t="s">
        <v>2044</v>
      </c>
      <c r="N3269"/>
      <c r="S3269"/>
    </row>
    <row r="3270" spans="1:19" x14ac:dyDescent="0.4">
      <c r="A3270"/>
      <c r="B3270"/>
      <c r="C3270" t="s">
        <v>2045</v>
      </c>
      <c r="N3270"/>
      <c r="S3270"/>
    </row>
    <row r="3271" spans="1:19" x14ac:dyDescent="0.4">
      <c r="A3271"/>
      <c r="B3271"/>
      <c r="C3271" t="s">
        <v>2046</v>
      </c>
      <c r="N3271"/>
      <c r="S3271"/>
    </row>
    <row r="3272" spans="1:19" x14ac:dyDescent="0.4">
      <c r="A3272"/>
      <c r="B3272"/>
      <c r="C3272" t="s">
        <v>2047</v>
      </c>
      <c r="N3272"/>
      <c r="S3272"/>
    </row>
    <row r="3273" spans="1:19" x14ac:dyDescent="0.4">
      <c r="A3273"/>
      <c r="B3273"/>
      <c r="C3273" t="s">
        <v>2048</v>
      </c>
      <c r="N3273"/>
      <c r="S3273"/>
    </row>
    <row r="3274" spans="1:19" x14ac:dyDescent="0.4">
      <c r="A3274"/>
      <c r="B3274"/>
      <c r="C3274" t="s">
        <v>2049</v>
      </c>
      <c r="N3274"/>
      <c r="S3274"/>
    </row>
    <row r="3275" spans="1:19" x14ac:dyDescent="0.4">
      <c r="A3275"/>
      <c r="B3275"/>
      <c r="C3275" t="s">
        <v>2050</v>
      </c>
      <c r="N3275"/>
      <c r="S3275"/>
    </row>
    <row r="3276" spans="1:19" x14ac:dyDescent="0.4">
      <c r="A3276"/>
      <c r="B3276"/>
      <c r="C3276" t="s">
        <v>2051</v>
      </c>
      <c r="N3276"/>
      <c r="S3276"/>
    </row>
    <row r="3277" spans="1:19" x14ac:dyDescent="0.4">
      <c r="A3277"/>
      <c r="B3277"/>
      <c r="C3277" t="s">
        <v>2052</v>
      </c>
      <c r="N3277"/>
      <c r="S3277"/>
    </row>
    <row r="3278" spans="1:19" x14ac:dyDescent="0.4">
      <c r="A3278"/>
      <c r="B3278"/>
      <c r="C3278" t="s">
        <v>2053</v>
      </c>
      <c r="N3278"/>
      <c r="S3278"/>
    </row>
    <row r="3279" spans="1:19" x14ac:dyDescent="0.4">
      <c r="A3279"/>
      <c r="B3279"/>
      <c r="C3279" t="s">
        <v>2054</v>
      </c>
      <c r="N3279"/>
      <c r="S3279"/>
    </row>
    <row r="3280" spans="1:19" x14ac:dyDescent="0.4">
      <c r="A3280"/>
      <c r="B3280"/>
      <c r="C3280" t="s">
        <v>2055</v>
      </c>
      <c r="N3280"/>
      <c r="S3280"/>
    </row>
    <row r="3281" spans="1:19" x14ac:dyDescent="0.4">
      <c r="A3281"/>
      <c r="B3281"/>
      <c r="C3281" t="s">
        <v>2056</v>
      </c>
      <c r="N3281"/>
      <c r="S3281"/>
    </row>
    <row r="3282" spans="1:19" x14ac:dyDescent="0.4">
      <c r="A3282"/>
      <c r="B3282"/>
      <c r="N3282"/>
      <c r="S3282"/>
    </row>
    <row r="3283" spans="1:19" x14ac:dyDescent="0.4">
      <c r="A3283"/>
      <c r="B3283"/>
      <c r="C3283" t="s">
        <v>1621</v>
      </c>
      <c r="N3283"/>
      <c r="S3283"/>
    </row>
    <row r="3284" spans="1:19" x14ac:dyDescent="0.4">
      <c r="A3284"/>
      <c r="B3284"/>
      <c r="C3284" t="s">
        <v>1716</v>
      </c>
      <c r="N3284"/>
      <c r="S3284"/>
    </row>
    <row r="3285" spans="1:19" x14ac:dyDescent="0.4">
      <c r="C3285" t="s">
        <v>5658</v>
      </c>
    </row>
    <row r="3286" spans="1:19" x14ac:dyDescent="0.4">
      <c r="A3286"/>
      <c r="B3286"/>
      <c r="N3286"/>
      <c r="S3286"/>
    </row>
    <row r="3287" spans="1:19" x14ac:dyDescent="0.4">
      <c r="A3287"/>
      <c r="B3287"/>
      <c r="C3287" t="s">
        <v>5659</v>
      </c>
      <c r="N3287"/>
      <c r="S3287"/>
    </row>
    <row r="3288" spans="1:19" x14ac:dyDescent="0.4">
      <c r="A3288"/>
      <c r="B3288"/>
      <c r="C3288" t="s">
        <v>1622</v>
      </c>
      <c r="N3288"/>
      <c r="S3288"/>
    </row>
    <row r="3289" spans="1:19" x14ac:dyDescent="0.4">
      <c r="C3289" t="s">
        <v>1623</v>
      </c>
    </row>
    <row r="3290" spans="1:19" x14ac:dyDescent="0.4">
      <c r="A3290"/>
      <c r="B3290"/>
      <c r="C3290" t="s">
        <v>1624</v>
      </c>
      <c r="N3290"/>
      <c r="S3290"/>
    </row>
    <row r="3291" spans="1:19" x14ac:dyDescent="0.4">
      <c r="A3291"/>
      <c r="B3291"/>
      <c r="C3291" t="s">
        <v>1625</v>
      </c>
      <c r="N3291"/>
      <c r="S3291"/>
    </row>
    <row r="3292" spans="1:19" x14ac:dyDescent="0.4">
      <c r="A3292"/>
      <c r="B3292"/>
      <c r="C3292" t="s">
        <v>1626</v>
      </c>
      <c r="N3292"/>
      <c r="S3292"/>
    </row>
    <row r="3293" spans="1:19" x14ac:dyDescent="0.4">
      <c r="A3293"/>
      <c r="B3293"/>
      <c r="C3293" t="s">
        <v>2057</v>
      </c>
      <c r="N3293"/>
      <c r="S3293"/>
    </row>
    <row r="3294" spans="1:19" x14ac:dyDescent="0.4">
      <c r="A3294"/>
      <c r="B3294"/>
      <c r="C3294" t="s">
        <v>4912</v>
      </c>
      <c r="N3294"/>
      <c r="S3294"/>
    </row>
    <row r="3295" spans="1:19" x14ac:dyDescent="0.4">
      <c r="A3295"/>
      <c r="B3295"/>
      <c r="C3295" t="s">
        <v>5660</v>
      </c>
      <c r="N3295"/>
      <c r="S3295"/>
    </row>
    <row r="3296" spans="1:19" x14ac:dyDescent="0.4">
      <c r="A3296"/>
      <c r="B3296"/>
      <c r="C3296" t="s">
        <v>5661</v>
      </c>
      <c r="N3296"/>
      <c r="S3296"/>
    </row>
    <row r="3297" spans="1:19" x14ac:dyDescent="0.4">
      <c r="A3297"/>
      <c r="B3297"/>
      <c r="C3297" t="s">
        <v>5662</v>
      </c>
      <c r="N3297"/>
      <c r="S3297"/>
    </row>
    <row r="3298" spans="1:19" x14ac:dyDescent="0.4">
      <c r="A3298"/>
      <c r="B3298"/>
      <c r="C3298" t="s">
        <v>5661</v>
      </c>
      <c r="N3298"/>
      <c r="S3298"/>
    </row>
    <row r="3299" spans="1:19" x14ac:dyDescent="0.4">
      <c r="A3299"/>
      <c r="B3299"/>
      <c r="C3299" t="s">
        <v>5663</v>
      </c>
      <c r="N3299"/>
      <c r="S3299"/>
    </row>
    <row r="3300" spans="1:19" x14ac:dyDescent="0.4">
      <c r="A3300"/>
      <c r="B3300"/>
      <c r="C3300" t="s">
        <v>5664</v>
      </c>
      <c r="N3300"/>
      <c r="S3300"/>
    </row>
    <row r="3301" spans="1:19" x14ac:dyDescent="0.4">
      <c r="A3301"/>
      <c r="B3301"/>
      <c r="C3301" t="s">
        <v>2058</v>
      </c>
      <c r="N3301"/>
      <c r="S3301"/>
    </row>
    <row r="3302" spans="1:19" x14ac:dyDescent="0.4">
      <c r="A3302"/>
      <c r="B3302"/>
      <c r="C3302" t="s">
        <v>2059</v>
      </c>
      <c r="N3302"/>
      <c r="S3302"/>
    </row>
    <row r="3303" spans="1:19" x14ac:dyDescent="0.4">
      <c r="A3303"/>
      <c r="B3303"/>
      <c r="N3303"/>
      <c r="S3303"/>
    </row>
    <row r="3304" spans="1:19" x14ac:dyDescent="0.4">
      <c r="A3304"/>
      <c r="B3304"/>
      <c r="C3304" t="s">
        <v>5663</v>
      </c>
      <c r="N3304"/>
      <c r="S3304"/>
    </row>
    <row r="3305" spans="1:19" x14ac:dyDescent="0.4">
      <c r="A3305"/>
      <c r="B3305"/>
      <c r="C3305" t="s">
        <v>5665</v>
      </c>
      <c r="N3305"/>
      <c r="S3305"/>
    </row>
    <row r="3306" spans="1:19" x14ac:dyDescent="0.4">
      <c r="C3306" t="s">
        <v>5666</v>
      </c>
    </row>
    <row r="3307" spans="1:19" x14ac:dyDescent="0.4">
      <c r="A3307"/>
      <c r="B3307"/>
      <c r="C3307" t="s">
        <v>5665</v>
      </c>
      <c r="N3307"/>
      <c r="S3307"/>
    </row>
    <row r="3308" spans="1:19" x14ac:dyDescent="0.4">
      <c r="A3308"/>
      <c r="B3308"/>
      <c r="C3308" t="s">
        <v>5667</v>
      </c>
      <c r="N3308"/>
      <c r="S3308"/>
    </row>
    <row r="3309" spans="1:19" x14ac:dyDescent="0.4">
      <c r="A3309"/>
      <c r="B3309"/>
      <c r="C3309" t="s">
        <v>5668</v>
      </c>
      <c r="N3309"/>
      <c r="S3309"/>
    </row>
    <row r="3310" spans="1:19" x14ac:dyDescent="0.4">
      <c r="A3310"/>
      <c r="B3310"/>
      <c r="C3310" t="s">
        <v>5667</v>
      </c>
      <c r="N3310"/>
      <c r="S3310"/>
    </row>
    <row r="3311" spans="1:19" x14ac:dyDescent="0.4">
      <c r="A3311"/>
      <c r="B3311"/>
      <c r="C3311" t="s">
        <v>5669</v>
      </c>
      <c r="N3311"/>
      <c r="S3311"/>
    </row>
    <row r="3312" spans="1:19" x14ac:dyDescent="0.4">
      <c r="A3312"/>
      <c r="B3312"/>
      <c r="C3312" t="s">
        <v>5670</v>
      </c>
      <c r="N3312"/>
      <c r="S3312"/>
    </row>
    <row r="3313" spans="1:19" x14ac:dyDescent="0.4">
      <c r="A3313"/>
      <c r="B3313"/>
      <c r="C3313" t="s">
        <v>5671</v>
      </c>
      <c r="N3313"/>
      <c r="S3313"/>
    </row>
    <row r="3314" spans="1:19" x14ac:dyDescent="0.4">
      <c r="A3314"/>
      <c r="B3314"/>
      <c r="C3314" t="s">
        <v>5670</v>
      </c>
      <c r="N3314"/>
      <c r="S3314"/>
    </row>
    <row r="3315" spans="1:19" x14ac:dyDescent="0.4">
      <c r="A3315"/>
      <c r="B3315"/>
      <c r="C3315" t="s">
        <v>5672</v>
      </c>
      <c r="N3315"/>
      <c r="S3315"/>
    </row>
    <row r="3316" spans="1:19" x14ac:dyDescent="0.4">
      <c r="A3316"/>
      <c r="B3316"/>
      <c r="C3316" t="s">
        <v>5673</v>
      </c>
      <c r="N3316"/>
      <c r="S3316"/>
    </row>
    <row r="3317" spans="1:19" x14ac:dyDescent="0.4">
      <c r="A3317"/>
      <c r="B3317"/>
      <c r="C3317" t="s">
        <v>5674</v>
      </c>
      <c r="N3317"/>
      <c r="S3317"/>
    </row>
    <row r="3318" spans="1:19" x14ac:dyDescent="0.4">
      <c r="A3318"/>
      <c r="B3318"/>
      <c r="C3318" t="s">
        <v>5675</v>
      </c>
      <c r="N3318"/>
      <c r="S3318"/>
    </row>
    <row r="3319" spans="1:19" x14ac:dyDescent="0.4">
      <c r="A3319"/>
      <c r="B3319"/>
      <c r="C3319" t="s">
        <v>5676</v>
      </c>
      <c r="N3319"/>
      <c r="S3319"/>
    </row>
    <row r="3320" spans="1:19" x14ac:dyDescent="0.4">
      <c r="A3320"/>
      <c r="B3320"/>
      <c r="C3320" t="s">
        <v>5677</v>
      </c>
      <c r="N3320"/>
      <c r="S3320"/>
    </row>
    <row r="3321" spans="1:19" x14ac:dyDescent="0.4">
      <c r="A3321"/>
      <c r="B3321"/>
      <c r="C3321" t="s">
        <v>5676</v>
      </c>
      <c r="N3321"/>
      <c r="S3321"/>
    </row>
    <row r="3322" spans="1:19" x14ac:dyDescent="0.4">
      <c r="A3322"/>
      <c r="B3322"/>
      <c r="C3322" t="s">
        <v>5678</v>
      </c>
      <c r="N3322"/>
      <c r="S3322"/>
    </row>
    <row r="3323" spans="1:19" x14ac:dyDescent="0.4">
      <c r="A3323"/>
      <c r="B3323"/>
      <c r="C3323" t="s">
        <v>5679</v>
      </c>
      <c r="N3323"/>
      <c r="S3323"/>
    </row>
    <row r="3324" spans="1:19" x14ac:dyDescent="0.4">
      <c r="A3324"/>
      <c r="B3324"/>
      <c r="C3324" t="s">
        <v>5680</v>
      </c>
      <c r="N3324"/>
      <c r="S3324"/>
    </row>
    <row r="3325" spans="1:19" x14ac:dyDescent="0.4">
      <c r="A3325"/>
      <c r="B3325"/>
      <c r="C3325" t="s">
        <v>5681</v>
      </c>
      <c r="N3325"/>
      <c r="S3325"/>
    </row>
    <row r="3326" spans="1:19" x14ac:dyDescent="0.4">
      <c r="A3326"/>
      <c r="B3326"/>
      <c r="C3326" t="s">
        <v>5680</v>
      </c>
      <c r="N3326"/>
      <c r="S3326"/>
    </row>
    <row r="3327" spans="1:19" x14ac:dyDescent="0.4">
      <c r="A3327"/>
      <c r="B3327"/>
      <c r="C3327" t="s">
        <v>5682</v>
      </c>
      <c r="N3327"/>
      <c r="S3327"/>
    </row>
    <row r="3328" spans="1:19" x14ac:dyDescent="0.4">
      <c r="A3328"/>
      <c r="B3328"/>
      <c r="C3328" t="s">
        <v>5683</v>
      </c>
      <c r="N3328"/>
      <c r="S3328"/>
    </row>
    <row r="3329" spans="1:19" x14ac:dyDescent="0.4">
      <c r="A3329"/>
      <c r="B3329"/>
      <c r="C3329" t="s">
        <v>5684</v>
      </c>
      <c r="N3329"/>
      <c r="S3329"/>
    </row>
    <row r="3330" spans="1:19" x14ac:dyDescent="0.4">
      <c r="A3330"/>
      <c r="B3330"/>
      <c r="C3330" t="s">
        <v>5685</v>
      </c>
      <c r="N3330"/>
      <c r="S3330"/>
    </row>
    <row r="3331" spans="1:19" x14ac:dyDescent="0.4">
      <c r="A3331"/>
      <c r="B3331"/>
      <c r="C3331" t="s">
        <v>5686</v>
      </c>
      <c r="N3331"/>
      <c r="S3331"/>
    </row>
    <row r="3332" spans="1:19" x14ac:dyDescent="0.4">
      <c r="A3332"/>
      <c r="B3332"/>
      <c r="C3332" t="s">
        <v>5687</v>
      </c>
      <c r="N3332"/>
      <c r="S3332"/>
    </row>
    <row r="3333" spans="1:19" x14ac:dyDescent="0.4">
      <c r="A3333"/>
      <c r="B3333"/>
      <c r="C3333" t="s">
        <v>5688</v>
      </c>
      <c r="N3333"/>
      <c r="S3333"/>
    </row>
    <row r="3334" spans="1:19" x14ac:dyDescent="0.4">
      <c r="A3334"/>
      <c r="B3334"/>
      <c r="C3334" t="s">
        <v>5689</v>
      </c>
      <c r="N3334"/>
      <c r="S3334"/>
    </row>
    <row r="3335" spans="1:19" x14ac:dyDescent="0.4">
      <c r="A3335"/>
      <c r="B3335"/>
      <c r="C3335" t="s">
        <v>5690</v>
      </c>
      <c r="N3335"/>
      <c r="S3335"/>
    </row>
    <row r="3336" spans="1:19" x14ac:dyDescent="0.4">
      <c r="A3336"/>
      <c r="B3336"/>
      <c r="C3336" t="s">
        <v>5689</v>
      </c>
      <c r="N3336"/>
      <c r="S3336"/>
    </row>
    <row r="3337" spans="1:19" x14ac:dyDescent="0.4">
      <c r="A3337"/>
      <c r="B3337"/>
      <c r="C3337" t="s">
        <v>5691</v>
      </c>
      <c r="N3337"/>
      <c r="S3337"/>
    </row>
    <row r="3338" spans="1:19" x14ac:dyDescent="0.4">
      <c r="A3338"/>
      <c r="B3338"/>
      <c r="C3338" t="s">
        <v>5692</v>
      </c>
      <c r="N3338"/>
      <c r="S3338"/>
    </row>
    <row r="3339" spans="1:19" x14ac:dyDescent="0.4">
      <c r="A3339"/>
      <c r="B3339"/>
      <c r="C3339" t="s">
        <v>5693</v>
      </c>
      <c r="N3339"/>
      <c r="S3339"/>
    </row>
    <row r="3340" spans="1:19" x14ac:dyDescent="0.4">
      <c r="A3340"/>
      <c r="B3340"/>
      <c r="C3340" t="s">
        <v>5694</v>
      </c>
      <c r="N3340"/>
      <c r="S3340"/>
    </row>
    <row r="3341" spans="1:19" x14ac:dyDescent="0.4">
      <c r="A3341"/>
      <c r="B3341"/>
      <c r="C3341" t="s">
        <v>5695</v>
      </c>
      <c r="N3341"/>
      <c r="S3341"/>
    </row>
    <row r="3342" spans="1:19" x14ac:dyDescent="0.4">
      <c r="A3342"/>
      <c r="B3342"/>
      <c r="C3342" t="s">
        <v>5696</v>
      </c>
      <c r="N3342"/>
      <c r="S3342"/>
    </row>
    <row r="3343" spans="1:19" x14ac:dyDescent="0.4">
      <c r="A3343"/>
      <c r="B3343"/>
      <c r="C3343" t="s">
        <v>5697</v>
      </c>
      <c r="N3343"/>
      <c r="S3343"/>
    </row>
    <row r="3344" spans="1:19" x14ac:dyDescent="0.4">
      <c r="A3344"/>
      <c r="B3344"/>
      <c r="C3344" t="s">
        <v>5698</v>
      </c>
      <c r="N3344"/>
      <c r="S3344"/>
    </row>
    <row r="3345" spans="1:19" x14ac:dyDescent="0.4">
      <c r="A3345"/>
      <c r="B3345"/>
      <c r="C3345" t="s">
        <v>5699</v>
      </c>
      <c r="N3345"/>
      <c r="S3345"/>
    </row>
    <row r="3346" spans="1:19" x14ac:dyDescent="0.4">
      <c r="A3346"/>
      <c r="B3346"/>
      <c r="C3346" t="s">
        <v>5700</v>
      </c>
      <c r="N3346"/>
      <c r="S3346"/>
    </row>
    <row r="3347" spans="1:19" x14ac:dyDescent="0.4">
      <c r="A3347"/>
      <c r="B3347"/>
      <c r="C3347" t="s">
        <v>5701</v>
      </c>
      <c r="N3347"/>
      <c r="S3347"/>
    </row>
    <row r="3348" spans="1:19" x14ac:dyDescent="0.4">
      <c r="A3348"/>
      <c r="B3348"/>
      <c r="C3348" t="s">
        <v>5702</v>
      </c>
      <c r="N3348"/>
      <c r="S3348"/>
    </row>
    <row r="3349" spans="1:19" x14ac:dyDescent="0.4">
      <c r="A3349"/>
      <c r="B3349"/>
      <c r="C3349" t="s">
        <v>5703</v>
      </c>
      <c r="N3349"/>
      <c r="S3349"/>
    </row>
    <row r="3350" spans="1:19" x14ac:dyDescent="0.4">
      <c r="A3350"/>
      <c r="B3350"/>
      <c r="C3350" t="s">
        <v>5704</v>
      </c>
      <c r="N3350"/>
      <c r="S3350"/>
    </row>
    <row r="3351" spans="1:19" x14ac:dyDescent="0.4">
      <c r="A3351"/>
      <c r="B3351"/>
      <c r="C3351" t="s">
        <v>5705</v>
      </c>
      <c r="N3351"/>
      <c r="S3351"/>
    </row>
    <row r="3352" spans="1:19" x14ac:dyDescent="0.4">
      <c r="A3352"/>
      <c r="B3352"/>
      <c r="C3352" t="s">
        <v>5706</v>
      </c>
      <c r="N3352"/>
      <c r="S3352"/>
    </row>
    <row r="3353" spans="1:19" x14ac:dyDescent="0.4">
      <c r="A3353"/>
      <c r="B3353"/>
      <c r="C3353" t="s">
        <v>5707</v>
      </c>
      <c r="N3353"/>
      <c r="S3353"/>
    </row>
    <row r="3354" spans="1:19" x14ac:dyDescent="0.4">
      <c r="A3354"/>
      <c r="B3354"/>
      <c r="C3354" t="s">
        <v>5708</v>
      </c>
      <c r="N3354"/>
      <c r="S3354"/>
    </row>
    <row r="3355" spans="1:19" x14ac:dyDescent="0.4">
      <c r="A3355"/>
      <c r="B3355"/>
      <c r="C3355" t="s">
        <v>5709</v>
      </c>
      <c r="N3355"/>
      <c r="S3355"/>
    </row>
    <row r="3356" spans="1:19" x14ac:dyDescent="0.4">
      <c r="A3356"/>
      <c r="B3356"/>
      <c r="C3356" t="s">
        <v>5710</v>
      </c>
      <c r="N3356"/>
      <c r="S3356"/>
    </row>
    <row r="3357" spans="1:19" x14ac:dyDescent="0.4">
      <c r="A3357"/>
      <c r="B3357"/>
      <c r="C3357" t="s">
        <v>5711</v>
      </c>
      <c r="N3357"/>
      <c r="S3357"/>
    </row>
    <row r="3358" spans="1:19" x14ac:dyDescent="0.4">
      <c r="A3358"/>
      <c r="B3358"/>
      <c r="C3358" t="s">
        <v>5712</v>
      </c>
      <c r="N3358"/>
      <c r="S3358"/>
    </row>
    <row r="3359" spans="1:19" x14ac:dyDescent="0.4">
      <c r="A3359"/>
      <c r="B3359"/>
      <c r="C3359" t="s">
        <v>5713</v>
      </c>
      <c r="N3359"/>
      <c r="S3359"/>
    </row>
    <row r="3360" spans="1:19" x14ac:dyDescent="0.4">
      <c r="A3360"/>
      <c r="B3360"/>
      <c r="C3360" t="s">
        <v>5714</v>
      </c>
      <c r="N3360"/>
      <c r="S3360"/>
    </row>
    <row r="3361" spans="1:19" x14ac:dyDescent="0.4">
      <c r="A3361"/>
      <c r="B3361"/>
      <c r="C3361" t="s">
        <v>5715</v>
      </c>
      <c r="N3361"/>
      <c r="S3361"/>
    </row>
    <row r="3362" spans="1:19" x14ac:dyDescent="0.4">
      <c r="A3362"/>
      <c r="B3362"/>
      <c r="C3362" t="s">
        <v>5716</v>
      </c>
      <c r="N3362"/>
      <c r="S3362"/>
    </row>
    <row r="3363" spans="1:19" x14ac:dyDescent="0.4">
      <c r="A3363"/>
      <c r="B3363"/>
      <c r="C3363" t="s">
        <v>5715</v>
      </c>
      <c r="N3363"/>
      <c r="S3363"/>
    </row>
    <row r="3364" spans="1:19" x14ac:dyDescent="0.4">
      <c r="A3364"/>
      <c r="B3364"/>
      <c r="C3364" t="s">
        <v>5717</v>
      </c>
      <c r="N3364"/>
      <c r="S3364"/>
    </row>
    <row r="3365" spans="1:19" x14ac:dyDescent="0.4">
      <c r="A3365"/>
      <c r="B3365"/>
      <c r="C3365" t="s">
        <v>5718</v>
      </c>
      <c r="N3365"/>
      <c r="S3365"/>
    </row>
    <row r="3366" spans="1:19" x14ac:dyDescent="0.4">
      <c r="A3366"/>
      <c r="B3366"/>
      <c r="C3366" t="s">
        <v>5719</v>
      </c>
      <c r="N3366"/>
      <c r="S3366"/>
    </row>
    <row r="3367" spans="1:19" x14ac:dyDescent="0.4">
      <c r="A3367"/>
      <c r="B3367"/>
      <c r="C3367" t="s">
        <v>5720</v>
      </c>
      <c r="N3367"/>
      <c r="S3367"/>
    </row>
    <row r="3368" spans="1:19" x14ac:dyDescent="0.4">
      <c r="A3368"/>
      <c r="B3368"/>
      <c r="C3368" t="s">
        <v>5721</v>
      </c>
      <c r="N3368"/>
      <c r="S3368"/>
    </row>
    <row r="3369" spans="1:19" x14ac:dyDescent="0.4">
      <c r="A3369"/>
      <c r="B3369"/>
      <c r="C3369" t="s">
        <v>5722</v>
      </c>
      <c r="N3369"/>
      <c r="S3369"/>
    </row>
    <row r="3370" spans="1:19" x14ac:dyDescent="0.4">
      <c r="A3370"/>
      <c r="B3370"/>
      <c r="C3370" t="s">
        <v>5721</v>
      </c>
      <c r="N3370"/>
      <c r="S3370"/>
    </row>
    <row r="3371" spans="1:19" x14ac:dyDescent="0.4">
      <c r="A3371"/>
      <c r="B3371"/>
      <c r="C3371" t="s">
        <v>5723</v>
      </c>
      <c r="N3371"/>
      <c r="S3371"/>
    </row>
    <row r="3372" spans="1:19" x14ac:dyDescent="0.4">
      <c r="A3372"/>
      <c r="B3372"/>
      <c r="C3372" t="s">
        <v>5724</v>
      </c>
      <c r="N3372"/>
      <c r="S3372"/>
    </row>
    <row r="3373" spans="1:19" x14ac:dyDescent="0.4">
      <c r="A3373"/>
      <c r="B3373"/>
      <c r="C3373" t="s">
        <v>5725</v>
      </c>
      <c r="N3373"/>
      <c r="S3373"/>
    </row>
    <row r="3374" spans="1:19" x14ac:dyDescent="0.4">
      <c r="A3374"/>
      <c r="B3374"/>
      <c r="C3374" t="s">
        <v>5726</v>
      </c>
      <c r="N3374"/>
      <c r="S3374"/>
    </row>
    <row r="3375" spans="1:19" x14ac:dyDescent="0.4">
      <c r="A3375"/>
      <c r="B3375"/>
      <c r="C3375" t="s">
        <v>5727</v>
      </c>
      <c r="N3375"/>
      <c r="S3375"/>
    </row>
    <row r="3376" spans="1:19" x14ac:dyDescent="0.4">
      <c r="A3376"/>
      <c r="B3376"/>
      <c r="C3376" t="s">
        <v>5728</v>
      </c>
      <c r="N3376"/>
      <c r="S3376"/>
    </row>
    <row r="3377" spans="1:19" x14ac:dyDescent="0.4">
      <c r="A3377"/>
      <c r="B3377"/>
      <c r="C3377" t="s">
        <v>5729</v>
      </c>
      <c r="N3377"/>
      <c r="S3377"/>
    </row>
    <row r="3378" spans="1:19" x14ac:dyDescent="0.4">
      <c r="A3378"/>
      <c r="B3378"/>
      <c r="C3378" t="s">
        <v>5730</v>
      </c>
      <c r="N3378"/>
      <c r="S3378"/>
    </row>
    <row r="3379" spans="1:19" x14ac:dyDescent="0.4">
      <c r="A3379"/>
      <c r="B3379"/>
      <c r="C3379" t="s">
        <v>5731</v>
      </c>
      <c r="N3379"/>
      <c r="S3379"/>
    </row>
    <row r="3380" spans="1:19" x14ac:dyDescent="0.4">
      <c r="A3380"/>
      <c r="B3380"/>
      <c r="C3380" t="s">
        <v>5732</v>
      </c>
      <c r="N3380"/>
      <c r="S3380"/>
    </row>
    <row r="3381" spans="1:19" x14ac:dyDescent="0.4">
      <c r="A3381"/>
      <c r="B3381"/>
      <c r="C3381" t="s">
        <v>5731</v>
      </c>
      <c r="N3381"/>
      <c r="S3381"/>
    </row>
    <row r="3382" spans="1:19" x14ac:dyDescent="0.4">
      <c r="A3382"/>
      <c r="B3382"/>
      <c r="C3382" t="s">
        <v>5733</v>
      </c>
      <c r="N3382"/>
      <c r="S3382"/>
    </row>
    <row r="3383" spans="1:19" x14ac:dyDescent="0.4">
      <c r="A3383"/>
      <c r="B3383"/>
      <c r="C3383" t="s">
        <v>5734</v>
      </c>
      <c r="N3383"/>
      <c r="S3383"/>
    </row>
    <row r="3384" spans="1:19" x14ac:dyDescent="0.4">
      <c r="A3384"/>
      <c r="B3384"/>
      <c r="C3384" t="s">
        <v>5733</v>
      </c>
      <c r="N3384"/>
      <c r="S3384"/>
    </row>
    <row r="3385" spans="1:19" x14ac:dyDescent="0.4">
      <c r="A3385"/>
      <c r="B3385"/>
      <c r="C3385" t="s">
        <v>5735</v>
      </c>
      <c r="N3385"/>
      <c r="S3385"/>
    </row>
    <row r="3386" spans="1:19" x14ac:dyDescent="0.4">
      <c r="A3386"/>
      <c r="B3386"/>
      <c r="C3386" t="s">
        <v>5736</v>
      </c>
      <c r="N3386"/>
      <c r="S3386"/>
    </row>
    <row r="3387" spans="1:19" x14ac:dyDescent="0.4">
      <c r="A3387"/>
      <c r="B3387"/>
      <c r="C3387" t="s">
        <v>5735</v>
      </c>
      <c r="N3387"/>
      <c r="S3387"/>
    </row>
    <row r="3388" spans="1:19" x14ac:dyDescent="0.4">
      <c r="A3388"/>
      <c r="B3388"/>
      <c r="C3388" t="s">
        <v>5737</v>
      </c>
      <c r="N3388"/>
      <c r="S3388"/>
    </row>
    <row r="3389" spans="1:19" x14ac:dyDescent="0.4">
      <c r="A3389"/>
      <c r="B3389"/>
      <c r="C3389" t="s">
        <v>5738</v>
      </c>
      <c r="N3389"/>
      <c r="S3389"/>
    </row>
    <row r="3390" spans="1:19" x14ac:dyDescent="0.4">
      <c r="A3390"/>
      <c r="B3390"/>
      <c r="C3390" t="s">
        <v>5739</v>
      </c>
      <c r="N3390"/>
      <c r="S3390"/>
    </row>
    <row r="3391" spans="1:19" x14ac:dyDescent="0.4">
      <c r="A3391"/>
      <c r="B3391"/>
      <c r="C3391" t="s">
        <v>5740</v>
      </c>
      <c r="N3391"/>
      <c r="S3391"/>
    </row>
    <row r="3392" spans="1:19" x14ac:dyDescent="0.4">
      <c r="A3392"/>
      <c r="B3392"/>
      <c r="C3392" t="s">
        <v>5741</v>
      </c>
      <c r="N3392"/>
      <c r="S3392"/>
    </row>
    <row r="3393" spans="1:19" x14ac:dyDescent="0.4">
      <c r="A3393"/>
      <c r="B3393"/>
      <c r="C3393" t="s">
        <v>5742</v>
      </c>
      <c r="N3393"/>
      <c r="S3393"/>
    </row>
    <row r="3394" spans="1:19" x14ac:dyDescent="0.4">
      <c r="A3394"/>
      <c r="B3394"/>
      <c r="C3394" t="s">
        <v>5743</v>
      </c>
      <c r="N3394"/>
      <c r="S3394"/>
    </row>
    <row r="3395" spans="1:19" x14ac:dyDescent="0.4">
      <c r="A3395"/>
      <c r="B3395"/>
      <c r="C3395" t="s">
        <v>5744</v>
      </c>
      <c r="N3395"/>
      <c r="S3395"/>
    </row>
    <row r="3396" spans="1:19" x14ac:dyDescent="0.4">
      <c r="A3396"/>
      <c r="B3396"/>
      <c r="C3396" t="s">
        <v>5745</v>
      </c>
      <c r="N3396"/>
      <c r="S3396"/>
    </row>
    <row r="3397" spans="1:19" x14ac:dyDescent="0.4">
      <c r="A3397"/>
      <c r="B3397"/>
      <c r="C3397" t="s">
        <v>5746</v>
      </c>
      <c r="N3397"/>
      <c r="S3397"/>
    </row>
    <row r="3398" spans="1:19" x14ac:dyDescent="0.4">
      <c r="A3398"/>
      <c r="B3398"/>
      <c r="C3398" t="s">
        <v>5747</v>
      </c>
      <c r="N3398"/>
      <c r="S3398"/>
    </row>
    <row r="3399" spans="1:19" x14ac:dyDescent="0.4">
      <c r="A3399"/>
      <c r="B3399"/>
      <c r="C3399" t="s">
        <v>5748</v>
      </c>
      <c r="N3399"/>
      <c r="S3399"/>
    </row>
    <row r="3400" spans="1:19" x14ac:dyDescent="0.4">
      <c r="A3400"/>
      <c r="B3400"/>
      <c r="C3400" t="s">
        <v>5749</v>
      </c>
      <c r="N3400"/>
      <c r="S3400"/>
    </row>
    <row r="3401" spans="1:19" x14ac:dyDescent="0.4">
      <c r="A3401"/>
      <c r="B3401"/>
      <c r="C3401" t="s">
        <v>5750</v>
      </c>
      <c r="N3401"/>
      <c r="S3401"/>
    </row>
    <row r="3402" spans="1:19" x14ac:dyDescent="0.4">
      <c r="A3402"/>
      <c r="B3402"/>
      <c r="C3402" t="s">
        <v>5751</v>
      </c>
      <c r="N3402"/>
      <c r="S3402"/>
    </row>
    <row r="3403" spans="1:19" x14ac:dyDescent="0.4">
      <c r="A3403"/>
      <c r="B3403"/>
      <c r="C3403" t="s">
        <v>5752</v>
      </c>
      <c r="N3403"/>
      <c r="S3403"/>
    </row>
    <row r="3404" spans="1:19" x14ac:dyDescent="0.4">
      <c r="A3404"/>
      <c r="B3404"/>
      <c r="C3404" t="s">
        <v>5753</v>
      </c>
      <c r="N3404"/>
      <c r="S3404"/>
    </row>
    <row r="3405" spans="1:19" x14ac:dyDescent="0.4">
      <c r="A3405"/>
      <c r="B3405"/>
      <c r="C3405" t="s">
        <v>5754</v>
      </c>
      <c r="N3405"/>
      <c r="S3405"/>
    </row>
    <row r="3406" spans="1:19" x14ac:dyDescent="0.4">
      <c r="A3406"/>
      <c r="B3406"/>
      <c r="C3406" t="s">
        <v>5755</v>
      </c>
      <c r="N3406"/>
      <c r="S3406"/>
    </row>
    <row r="3407" spans="1:19" x14ac:dyDescent="0.4">
      <c r="A3407"/>
      <c r="B3407"/>
      <c r="C3407" t="s">
        <v>5756</v>
      </c>
      <c r="N3407"/>
      <c r="S3407"/>
    </row>
    <row r="3408" spans="1:19" x14ac:dyDescent="0.4">
      <c r="A3408"/>
      <c r="B3408"/>
      <c r="C3408" t="s">
        <v>5757</v>
      </c>
      <c r="N3408"/>
      <c r="S3408"/>
    </row>
    <row r="3409" spans="1:19" x14ac:dyDescent="0.4">
      <c r="A3409"/>
      <c r="B3409"/>
      <c r="C3409" t="s">
        <v>5758</v>
      </c>
      <c r="N3409"/>
      <c r="S3409"/>
    </row>
    <row r="3410" spans="1:19" x14ac:dyDescent="0.4">
      <c r="A3410"/>
      <c r="B3410"/>
      <c r="C3410" t="s">
        <v>5759</v>
      </c>
      <c r="N3410"/>
      <c r="S3410"/>
    </row>
    <row r="3411" spans="1:19" x14ac:dyDescent="0.4">
      <c r="A3411"/>
      <c r="B3411"/>
      <c r="C3411" t="s">
        <v>5760</v>
      </c>
      <c r="N3411"/>
      <c r="S3411"/>
    </row>
    <row r="3412" spans="1:19" x14ac:dyDescent="0.4">
      <c r="A3412"/>
      <c r="B3412"/>
      <c r="C3412" t="s">
        <v>5761</v>
      </c>
      <c r="N3412"/>
      <c r="S3412"/>
    </row>
    <row r="3413" spans="1:19" x14ac:dyDescent="0.4">
      <c r="A3413"/>
      <c r="B3413"/>
      <c r="C3413" t="s">
        <v>5762</v>
      </c>
      <c r="N3413"/>
      <c r="S3413"/>
    </row>
    <row r="3414" spans="1:19" x14ac:dyDescent="0.4">
      <c r="A3414"/>
      <c r="B3414"/>
      <c r="C3414" t="s">
        <v>5763</v>
      </c>
      <c r="N3414"/>
      <c r="S3414"/>
    </row>
    <row r="3415" spans="1:19" x14ac:dyDescent="0.4">
      <c r="A3415"/>
      <c r="B3415"/>
      <c r="C3415" t="s">
        <v>5764</v>
      </c>
      <c r="N3415"/>
      <c r="S3415"/>
    </row>
    <row r="3416" spans="1:19" x14ac:dyDescent="0.4">
      <c r="A3416"/>
      <c r="B3416"/>
      <c r="C3416" t="s">
        <v>5765</v>
      </c>
      <c r="N3416"/>
      <c r="S3416"/>
    </row>
    <row r="3417" spans="1:19" x14ac:dyDescent="0.4">
      <c r="A3417"/>
      <c r="B3417"/>
      <c r="C3417" t="s">
        <v>5766</v>
      </c>
      <c r="N3417"/>
      <c r="S3417"/>
    </row>
    <row r="3418" spans="1:19" x14ac:dyDescent="0.4">
      <c r="A3418"/>
      <c r="B3418"/>
      <c r="C3418" t="s">
        <v>5767</v>
      </c>
      <c r="N3418"/>
      <c r="S3418"/>
    </row>
    <row r="3419" spans="1:19" x14ac:dyDescent="0.4">
      <c r="A3419"/>
      <c r="B3419"/>
      <c r="C3419" t="s">
        <v>5768</v>
      </c>
      <c r="N3419"/>
      <c r="S3419"/>
    </row>
    <row r="3420" spans="1:19" x14ac:dyDescent="0.4">
      <c r="A3420"/>
      <c r="B3420"/>
      <c r="C3420" t="s">
        <v>5769</v>
      </c>
      <c r="N3420"/>
      <c r="S3420"/>
    </row>
    <row r="3421" spans="1:19" x14ac:dyDescent="0.4">
      <c r="A3421"/>
      <c r="B3421"/>
      <c r="C3421" t="s">
        <v>5770</v>
      </c>
      <c r="N3421"/>
      <c r="S3421"/>
    </row>
    <row r="3422" spans="1:19" x14ac:dyDescent="0.4">
      <c r="A3422"/>
      <c r="B3422"/>
      <c r="C3422" t="s">
        <v>5769</v>
      </c>
      <c r="N3422"/>
      <c r="S3422"/>
    </row>
    <row r="3423" spans="1:19" x14ac:dyDescent="0.4">
      <c r="A3423"/>
      <c r="B3423"/>
      <c r="C3423" t="s">
        <v>5771</v>
      </c>
      <c r="N3423"/>
      <c r="S3423"/>
    </row>
    <row r="3424" spans="1:19" x14ac:dyDescent="0.4">
      <c r="A3424"/>
      <c r="B3424"/>
      <c r="C3424" t="s">
        <v>5772</v>
      </c>
      <c r="N3424"/>
      <c r="S3424"/>
    </row>
    <row r="3425" spans="1:19" x14ac:dyDescent="0.4">
      <c r="A3425"/>
      <c r="B3425"/>
      <c r="C3425" t="s">
        <v>5773</v>
      </c>
      <c r="N3425"/>
      <c r="S3425"/>
    </row>
    <row r="3426" spans="1:19" x14ac:dyDescent="0.4">
      <c r="A3426"/>
      <c r="B3426"/>
      <c r="C3426" t="s">
        <v>5774</v>
      </c>
      <c r="N3426"/>
      <c r="S3426"/>
    </row>
    <row r="3427" spans="1:19" x14ac:dyDescent="0.4">
      <c r="A3427"/>
      <c r="B3427"/>
      <c r="C3427" t="s">
        <v>5775</v>
      </c>
      <c r="N3427"/>
      <c r="S3427"/>
    </row>
    <row r="3428" spans="1:19" x14ac:dyDescent="0.4">
      <c r="A3428"/>
      <c r="B3428"/>
      <c r="C3428" t="s">
        <v>5776</v>
      </c>
      <c r="N3428"/>
      <c r="S3428"/>
    </row>
    <row r="3429" spans="1:19" x14ac:dyDescent="0.4">
      <c r="A3429"/>
      <c r="B3429"/>
      <c r="C3429" t="s">
        <v>5777</v>
      </c>
      <c r="N3429"/>
      <c r="S3429"/>
    </row>
    <row r="3430" spans="1:19" x14ac:dyDescent="0.4">
      <c r="A3430"/>
      <c r="B3430"/>
      <c r="C3430" t="s">
        <v>5778</v>
      </c>
      <c r="N3430"/>
      <c r="S3430"/>
    </row>
    <row r="3431" spans="1:19" x14ac:dyDescent="0.4">
      <c r="A3431"/>
      <c r="B3431"/>
      <c r="C3431" t="s">
        <v>5779</v>
      </c>
      <c r="N3431"/>
      <c r="S3431"/>
    </row>
    <row r="3432" spans="1:19" x14ac:dyDescent="0.4">
      <c r="A3432"/>
      <c r="B3432"/>
      <c r="C3432" t="s">
        <v>5780</v>
      </c>
      <c r="N3432"/>
      <c r="S3432"/>
    </row>
    <row r="3433" spans="1:19" x14ac:dyDescent="0.4">
      <c r="A3433"/>
      <c r="B3433"/>
      <c r="C3433" t="s">
        <v>5781</v>
      </c>
      <c r="N3433"/>
      <c r="S3433"/>
    </row>
    <row r="3434" spans="1:19" x14ac:dyDescent="0.4">
      <c r="A3434"/>
      <c r="B3434"/>
      <c r="C3434" t="s">
        <v>5782</v>
      </c>
      <c r="N3434"/>
      <c r="S3434"/>
    </row>
    <row r="3435" spans="1:19" x14ac:dyDescent="0.4">
      <c r="A3435"/>
      <c r="B3435"/>
      <c r="C3435" t="s">
        <v>5783</v>
      </c>
      <c r="N3435"/>
      <c r="S3435"/>
    </row>
    <row r="3436" spans="1:19" x14ac:dyDescent="0.4">
      <c r="A3436"/>
      <c r="B3436"/>
      <c r="C3436" t="s">
        <v>5784</v>
      </c>
      <c r="N3436"/>
      <c r="S3436"/>
    </row>
    <row r="3437" spans="1:19" x14ac:dyDescent="0.4">
      <c r="A3437"/>
      <c r="B3437"/>
      <c r="C3437" t="s">
        <v>5785</v>
      </c>
      <c r="N3437"/>
      <c r="S3437"/>
    </row>
    <row r="3438" spans="1:19" x14ac:dyDescent="0.4">
      <c r="A3438"/>
      <c r="B3438"/>
      <c r="C3438" t="s">
        <v>5786</v>
      </c>
      <c r="N3438"/>
      <c r="S3438"/>
    </row>
    <row r="3439" spans="1:19" x14ac:dyDescent="0.4">
      <c r="A3439"/>
      <c r="B3439"/>
      <c r="C3439" t="s">
        <v>5787</v>
      </c>
      <c r="N3439"/>
      <c r="S3439"/>
    </row>
    <row r="3440" spans="1:19" x14ac:dyDescent="0.4">
      <c r="A3440"/>
      <c r="B3440"/>
      <c r="C3440" t="s">
        <v>5788</v>
      </c>
      <c r="N3440"/>
      <c r="S3440"/>
    </row>
    <row r="3441" spans="1:19" x14ac:dyDescent="0.4">
      <c r="A3441"/>
      <c r="B3441"/>
      <c r="C3441" t="s">
        <v>5789</v>
      </c>
      <c r="N3441"/>
      <c r="S3441"/>
    </row>
    <row r="3442" spans="1:19" x14ac:dyDescent="0.4">
      <c r="A3442"/>
      <c r="B3442"/>
      <c r="C3442" t="s">
        <v>5790</v>
      </c>
      <c r="N3442"/>
      <c r="S3442"/>
    </row>
    <row r="3443" spans="1:19" x14ac:dyDescent="0.4">
      <c r="A3443"/>
      <c r="B3443"/>
      <c r="C3443" t="s">
        <v>5791</v>
      </c>
      <c r="N3443"/>
      <c r="S3443"/>
    </row>
    <row r="3444" spans="1:19" x14ac:dyDescent="0.4">
      <c r="A3444"/>
      <c r="B3444"/>
      <c r="C3444" t="s">
        <v>5792</v>
      </c>
      <c r="N3444"/>
      <c r="S3444"/>
    </row>
    <row r="3445" spans="1:19" x14ac:dyDescent="0.4">
      <c r="A3445"/>
      <c r="B3445"/>
      <c r="C3445" t="s">
        <v>5793</v>
      </c>
      <c r="N3445"/>
      <c r="S3445"/>
    </row>
    <row r="3446" spans="1:19" x14ac:dyDescent="0.4">
      <c r="A3446"/>
      <c r="B3446"/>
      <c r="C3446" t="s">
        <v>5794</v>
      </c>
      <c r="N3446"/>
      <c r="S3446"/>
    </row>
    <row r="3447" spans="1:19" x14ac:dyDescent="0.4">
      <c r="A3447"/>
      <c r="B3447"/>
      <c r="C3447" t="s">
        <v>5795</v>
      </c>
      <c r="N3447"/>
      <c r="S3447"/>
    </row>
    <row r="3448" spans="1:19" x14ac:dyDescent="0.4">
      <c r="A3448"/>
      <c r="B3448"/>
      <c r="C3448" t="s">
        <v>5796</v>
      </c>
      <c r="N3448"/>
      <c r="S3448"/>
    </row>
    <row r="3449" spans="1:19" x14ac:dyDescent="0.4">
      <c r="A3449"/>
      <c r="B3449"/>
      <c r="C3449" t="s">
        <v>5797</v>
      </c>
      <c r="N3449"/>
      <c r="S3449"/>
    </row>
    <row r="3450" spans="1:19" x14ac:dyDescent="0.4">
      <c r="A3450"/>
      <c r="B3450"/>
      <c r="C3450" t="s">
        <v>5798</v>
      </c>
      <c r="N3450"/>
      <c r="S3450"/>
    </row>
    <row r="3451" spans="1:19" x14ac:dyDescent="0.4">
      <c r="A3451"/>
      <c r="B3451"/>
      <c r="C3451" t="s">
        <v>5797</v>
      </c>
      <c r="N3451"/>
      <c r="S3451"/>
    </row>
    <row r="3452" spans="1:19" x14ac:dyDescent="0.4">
      <c r="A3452"/>
      <c r="B3452"/>
      <c r="C3452" t="s">
        <v>5799</v>
      </c>
      <c r="N3452"/>
      <c r="S3452"/>
    </row>
    <row r="3453" spans="1:19" x14ac:dyDescent="0.4">
      <c r="A3453"/>
      <c r="B3453"/>
      <c r="C3453" t="s">
        <v>5800</v>
      </c>
      <c r="N3453"/>
      <c r="S3453"/>
    </row>
    <row r="3454" spans="1:19" x14ac:dyDescent="0.4">
      <c r="A3454"/>
      <c r="B3454"/>
      <c r="C3454" t="s">
        <v>5801</v>
      </c>
      <c r="N3454"/>
      <c r="S3454"/>
    </row>
    <row r="3455" spans="1:19" x14ac:dyDescent="0.4">
      <c r="A3455"/>
      <c r="B3455"/>
      <c r="C3455" t="s">
        <v>5802</v>
      </c>
      <c r="N3455"/>
      <c r="S3455"/>
    </row>
    <row r="3456" spans="1:19" x14ac:dyDescent="0.4">
      <c r="A3456"/>
      <c r="B3456"/>
      <c r="C3456" t="s">
        <v>5803</v>
      </c>
      <c r="N3456"/>
      <c r="S3456"/>
    </row>
    <row r="3457" spans="1:19" x14ac:dyDescent="0.4">
      <c r="A3457"/>
      <c r="B3457"/>
      <c r="C3457" t="s">
        <v>5804</v>
      </c>
      <c r="N3457"/>
      <c r="S3457"/>
    </row>
    <row r="3458" spans="1:19" x14ac:dyDescent="0.4">
      <c r="A3458"/>
      <c r="B3458"/>
      <c r="C3458" t="s">
        <v>5803</v>
      </c>
      <c r="N3458"/>
      <c r="S3458"/>
    </row>
    <row r="3459" spans="1:19" x14ac:dyDescent="0.4">
      <c r="A3459"/>
      <c r="B3459"/>
      <c r="C3459" t="s">
        <v>5805</v>
      </c>
      <c r="N3459"/>
      <c r="S3459"/>
    </row>
    <row r="3460" spans="1:19" x14ac:dyDescent="0.4">
      <c r="A3460"/>
      <c r="B3460"/>
      <c r="C3460" t="s">
        <v>5806</v>
      </c>
      <c r="N3460"/>
      <c r="S3460"/>
    </row>
    <row r="3461" spans="1:19" x14ac:dyDescent="0.4">
      <c r="A3461"/>
      <c r="B3461"/>
      <c r="C3461" t="s">
        <v>5807</v>
      </c>
      <c r="N3461"/>
      <c r="S3461"/>
    </row>
    <row r="3462" spans="1:19" x14ac:dyDescent="0.4">
      <c r="A3462"/>
      <c r="B3462"/>
      <c r="C3462" t="s">
        <v>5808</v>
      </c>
      <c r="N3462"/>
      <c r="S3462"/>
    </row>
    <row r="3463" spans="1:19" x14ac:dyDescent="0.4">
      <c r="A3463"/>
      <c r="B3463"/>
      <c r="C3463" t="s">
        <v>5809</v>
      </c>
      <c r="N3463"/>
      <c r="S3463"/>
    </row>
    <row r="3464" spans="1:19" x14ac:dyDescent="0.4">
      <c r="A3464"/>
      <c r="B3464"/>
      <c r="C3464" t="s">
        <v>5810</v>
      </c>
      <c r="N3464"/>
      <c r="S3464"/>
    </row>
    <row r="3465" spans="1:19" x14ac:dyDescent="0.4">
      <c r="A3465"/>
      <c r="B3465"/>
      <c r="C3465" t="s">
        <v>5811</v>
      </c>
      <c r="N3465"/>
      <c r="S3465"/>
    </row>
    <row r="3466" spans="1:19" x14ac:dyDescent="0.4">
      <c r="A3466"/>
      <c r="B3466"/>
      <c r="C3466" t="s">
        <v>5812</v>
      </c>
      <c r="N3466"/>
      <c r="S3466"/>
    </row>
    <row r="3467" spans="1:19" x14ac:dyDescent="0.4">
      <c r="A3467"/>
      <c r="B3467"/>
      <c r="C3467" t="s">
        <v>5813</v>
      </c>
      <c r="N3467"/>
      <c r="S3467"/>
    </row>
    <row r="3468" spans="1:19" x14ac:dyDescent="0.4">
      <c r="A3468"/>
      <c r="B3468"/>
      <c r="C3468" t="s">
        <v>5814</v>
      </c>
      <c r="N3468"/>
      <c r="S3468"/>
    </row>
    <row r="3469" spans="1:19" x14ac:dyDescent="0.4">
      <c r="A3469"/>
      <c r="B3469"/>
      <c r="C3469" t="s">
        <v>5815</v>
      </c>
      <c r="N3469"/>
      <c r="S3469"/>
    </row>
    <row r="3470" spans="1:19" x14ac:dyDescent="0.4">
      <c r="A3470"/>
      <c r="B3470"/>
      <c r="C3470" t="s">
        <v>5816</v>
      </c>
      <c r="N3470"/>
      <c r="S3470"/>
    </row>
    <row r="3471" spans="1:19" x14ac:dyDescent="0.4">
      <c r="A3471"/>
      <c r="B3471"/>
      <c r="C3471" t="s">
        <v>5817</v>
      </c>
      <c r="N3471"/>
      <c r="S3471"/>
    </row>
    <row r="3472" spans="1:19" x14ac:dyDescent="0.4">
      <c r="A3472"/>
      <c r="B3472"/>
      <c r="C3472" t="s">
        <v>5818</v>
      </c>
      <c r="N3472"/>
      <c r="S3472"/>
    </row>
    <row r="3473" spans="1:19" x14ac:dyDescent="0.4">
      <c r="A3473"/>
      <c r="B3473"/>
      <c r="C3473" t="s">
        <v>5819</v>
      </c>
      <c r="N3473"/>
      <c r="S3473"/>
    </row>
    <row r="3474" spans="1:19" x14ac:dyDescent="0.4">
      <c r="A3474"/>
      <c r="B3474"/>
      <c r="C3474" t="s">
        <v>5820</v>
      </c>
      <c r="N3474"/>
      <c r="S3474"/>
    </row>
    <row r="3475" spans="1:19" x14ac:dyDescent="0.4">
      <c r="A3475"/>
      <c r="B3475"/>
      <c r="C3475" t="s">
        <v>5821</v>
      </c>
      <c r="N3475"/>
      <c r="S3475"/>
    </row>
    <row r="3476" spans="1:19" x14ac:dyDescent="0.4">
      <c r="A3476"/>
      <c r="B3476"/>
      <c r="C3476" t="s">
        <v>5822</v>
      </c>
      <c r="N3476"/>
      <c r="S3476"/>
    </row>
    <row r="3477" spans="1:19" x14ac:dyDescent="0.4">
      <c r="A3477"/>
      <c r="B3477"/>
      <c r="C3477" t="s">
        <v>5823</v>
      </c>
      <c r="N3477"/>
      <c r="S3477"/>
    </row>
    <row r="3478" spans="1:19" x14ac:dyDescent="0.4">
      <c r="A3478"/>
      <c r="B3478"/>
      <c r="C3478" t="s">
        <v>5824</v>
      </c>
      <c r="N3478"/>
      <c r="S3478"/>
    </row>
    <row r="3479" spans="1:19" x14ac:dyDescent="0.4">
      <c r="A3479"/>
      <c r="B3479"/>
      <c r="C3479" t="s">
        <v>5825</v>
      </c>
      <c r="N3479"/>
      <c r="S3479"/>
    </row>
    <row r="3480" spans="1:19" x14ac:dyDescent="0.4">
      <c r="A3480"/>
      <c r="B3480"/>
      <c r="C3480" t="s">
        <v>5826</v>
      </c>
      <c r="N3480"/>
      <c r="S3480"/>
    </row>
    <row r="3481" spans="1:19" x14ac:dyDescent="0.4">
      <c r="A3481"/>
      <c r="B3481"/>
      <c r="C3481" t="s">
        <v>5827</v>
      </c>
      <c r="N3481"/>
      <c r="S3481"/>
    </row>
    <row r="3482" spans="1:19" x14ac:dyDescent="0.4">
      <c r="A3482"/>
      <c r="B3482"/>
      <c r="C3482" t="s">
        <v>5828</v>
      </c>
      <c r="N3482"/>
      <c r="S3482"/>
    </row>
    <row r="3483" spans="1:19" x14ac:dyDescent="0.4">
      <c r="A3483"/>
      <c r="B3483"/>
      <c r="C3483" t="s">
        <v>5829</v>
      </c>
      <c r="N3483"/>
      <c r="S3483"/>
    </row>
    <row r="3484" spans="1:19" x14ac:dyDescent="0.4">
      <c r="A3484"/>
      <c r="B3484"/>
      <c r="C3484" t="s">
        <v>5830</v>
      </c>
      <c r="N3484"/>
      <c r="S3484"/>
    </row>
    <row r="3485" spans="1:19" x14ac:dyDescent="0.4">
      <c r="A3485"/>
      <c r="B3485"/>
      <c r="C3485" t="s">
        <v>5831</v>
      </c>
      <c r="N3485"/>
      <c r="S3485"/>
    </row>
    <row r="3486" spans="1:19" x14ac:dyDescent="0.4">
      <c r="A3486"/>
      <c r="B3486"/>
      <c r="C3486" t="s">
        <v>5832</v>
      </c>
      <c r="N3486"/>
      <c r="S3486"/>
    </row>
    <row r="3487" spans="1:19" x14ac:dyDescent="0.4">
      <c r="A3487"/>
      <c r="B3487"/>
      <c r="C3487" t="s">
        <v>5833</v>
      </c>
      <c r="N3487"/>
      <c r="S3487"/>
    </row>
    <row r="3488" spans="1:19" x14ac:dyDescent="0.4">
      <c r="A3488"/>
      <c r="B3488"/>
      <c r="C3488" t="s">
        <v>5834</v>
      </c>
      <c r="N3488"/>
      <c r="S3488"/>
    </row>
    <row r="3489" spans="1:19" x14ac:dyDescent="0.4">
      <c r="A3489"/>
      <c r="B3489"/>
      <c r="C3489" t="s">
        <v>5835</v>
      </c>
      <c r="N3489"/>
      <c r="S3489"/>
    </row>
    <row r="3490" spans="1:19" x14ac:dyDescent="0.4">
      <c r="A3490"/>
      <c r="B3490"/>
      <c r="C3490" t="s">
        <v>5836</v>
      </c>
      <c r="N3490"/>
      <c r="S3490"/>
    </row>
    <row r="3491" spans="1:19" x14ac:dyDescent="0.4">
      <c r="A3491"/>
      <c r="B3491"/>
      <c r="C3491" t="s">
        <v>5837</v>
      </c>
      <c r="N3491"/>
      <c r="S3491"/>
    </row>
    <row r="3492" spans="1:19" x14ac:dyDescent="0.4">
      <c r="A3492"/>
      <c r="B3492"/>
      <c r="C3492" t="s">
        <v>5838</v>
      </c>
      <c r="N3492"/>
      <c r="S3492"/>
    </row>
    <row r="3493" spans="1:19" x14ac:dyDescent="0.4">
      <c r="A3493"/>
      <c r="B3493"/>
      <c r="C3493" t="s">
        <v>5839</v>
      </c>
      <c r="N3493"/>
      <c r="S3493"/>
    </row>
    <row r="3494" spans="1:19" x14ac:dyDescent="0.4">
      <c r="A3494"/>
      <c r="B3494"/>
      <c r="C3494" t="s">
        <v>5840</v>
      </c>
      <c r="N3494"/>
      <c r="S3494"/>
    </row>
    <row r="3495" spans="1:19" x14ac:dyDescent="0.4">
      <c r="A3495"/>
      <c r="B3495"/>
      <c r="C3495" t="s">
        <v>5841</v>
      </c>
      <c r="N3495"/>
      <c r="S3495"/>
    </row>
    <row r="3496" spans="1:19" x14ac:dyDescent="0.4">
      <c r="A3496"/>
      <c r="B3496"/>
      <c r="C3496" t="s">
        <v>5842</v>
      </c>
      <c r="N3496"/>
      <c r="S3496"/>
    </row>
    <row r="3497" spans="1:19" x14ac:dyDescent="0.4">
      <c r="A3497"/>
      <c r="B3497"/>
      <c r="C3497" t="s">
        <v>5843</v>
      </c>
      <c r="N3497"/>
      <c r="S3497"/>
    </row>
    <row r="3498" spans="1:19" x14ac:dyDescent="0.4">
      <c r="A3498"/>
      <c r="B3498"/>
      <c r="C3498" t="s">
        <v>5844</v>
      </c>
      <c r="N3498"/>
      <c r="S3498"/>
    </row>
    <row r="3499" spans="1:19" x14ac:dyDescent="0.4">
      <c r="A3499"/>
      <c r="B3499"/>
      <c r="C3499" t="s">
        <v>5845</v>
      </c>
      <c r="N3499"/>
      <c r="S3499"/>
    </row>
    <row r="3500" spans="1:19" x14ac:dyDescent="0.4">
      <c r="A3500"/>
      <c r="B3500"/>
      <c r="C3500" t="s">
        <v>5846</v>
      </c>
      <c r="N3500"/>
      <c r="S3500"/>
    </row>
    <row r="3501" spans="1:19" x14ac:dyDescent="0.4">
      <c r="A3501"/>
      <c r="B3501"/>
      <c r="C3501" t="s">
        <v>5847</v>
      </c>
      <c r="N3501"/>
      <c r="S3501"/>
    </row>
    <row r="3502" spans="1:19" x14ac:dyDescent="0.4">
      <c r="A3502"/>
      <c r="B3502"/>
      <c r="C3502" t="s">
        <v>5848</v>
      </c>
      <c r="N3502"/>
      <c r="S3502"/>
    </row>
    <row r="3503" spans="1:19" x14ac:dyDescent="0.4">
      <c r="A3503"/>
      <c r="B3503"/>
      <c r="C3503" t="s">
        <v>5849</v>
      </c>
      <c r="N3503"/>
      <c r="S3503"/>
    </row>
    <row r="3504" spans="1:19" x14ac:dyDescent="0.4">
      <c r="A3504"/>
      <c r="B3504"/>
      <c r="C3504" t="s">
        <v>5850</v>
      </c>
      <c r="N3504"/>
      <c r="S3504"/>
    </row>
    <row r="3505" spans="1:19" x14ac:dyDescent="0.4">
      <c r="A3505"/>
      <c r="B3505"/>
      <c r="C3505" t="s">
        <v>5851</v>
      </c>
      <c r="N3505"/>
      <c r="S3505"/>
    </row>
    <row r="3506" spans="1:19" x14ac:dyDescent="0.4">
      <c r="A3506"/>
      <c r="B3506"/>
      <c r="C3506" t="s">
        <v>5852</v>
      </c>
      <c r="N3506"/>
      <c r="S3506"/>
    </row>
    <row r="3507" spans="1:19" x14ac:dyDescent="0.4">
      <c r="A3507"/>
      <c r="B3507"/>
      <c r="C3507" t="s">
        <v>5853</v>
      </c>
      <c r="N3507"/>
      <c r="S3507"/>
    </row>
    <row r="3508" spans="1:19" x14ac:dyDescent="0.4">
      <c r="A3508"/>
      <c r="B3508"/>
      <c r="C3508" t="s">
        <v>5854</v>
      </c>
      <c r="N3508"/>
      <c r="S3508"/>
    </row>
    <row r="3509" spans="1:19" x14ac:dyDescent="0.4">
      <c r="A3509"/>
      <c r="B3509"/>
      <c r="C3509" t="s">
        <v>5855</v>
      </c>
      <c r="N3509"/>
      <c r="S3509"/>
    </row>
    <row r="3510" spans="1:19" x14ac:dyDescent="0.4">
      <c r="A3510"/>
      <c r="B3510"/>
      <c r="C3510" t="s">
        <v>5856</v>
      </c>
      <c r="N3510"/>
      <c r="S3510"/>
    </row>
    <row r="3511" spans="1:19" x14ac:dyDescent="0.4">
      <c r="A3511"/>
      <c r="B3511"/>
      <c r="C3511" t="s">
        <v>5857</v>
      </c>
      <c r="N3511"/>
      <c r="S3511"/>
    </row>
    <row r="3512" spans="1:19" x14ac:dyDescent="0.4">
      <c r="A3512"/>
      <c r="B3512"/>
      <c r="C3512" t="s">
        <v>5858</v>
      </c>
      <c r="N3512"/>
      <c r="S3512"/>
    </row>
    <row r="3513" spans="1:19" x14ac:dyDescent="0.4">
      <c r="A3513"/>
      <c r="B3513"/>
      <c r="C3513" t="s">
        <v>5859</v>
      </c>
      <c r="N3513"/>
      <c r="S3513"/>
    </row>
    <row r="3514" spans="1:19" x14ac:dyDescent="0.4">
      <c r="A3514"/>
      <c r="B3514"/>
      <c r="C3514" t="s">
        <v>5860</v>
      </c>
      <c r="N3514"/>
      <c r="S3514"/>
    </row>
    <row r="3515" spans="1:19" x14ac:dyDescent="0.4">
      <c r="A3515"/>
      <c r="B3515"/>
      <c r="C3515" t="s">
        <v>5861</v>
      </c>
      <c r="N3515"/>
      <c r="S3515"/>
    </row>
    <row r="3516" spans="1:19" x14ac:dyDescent="0.4">
      <c r="A3516"/>
      <c r="B3516"/>
      <c r="C3516" t="s">
        <v>5862</v>
      </c>
      <c r="N3516"/>
      <c r="S3516"/>
    </row>
    <row r="3517" spans="1:19" x14ac:dyDescent="0.4">
      <c r="A3517"/>
      <c r="B3517"/>
      <c r="C3517" t="s">
        <v>5863</v>
      </c>
      <c r="N3517"/>
      <c r="S3517"/>
    </row>
    <row r="3518" spans="1:19" x14ac:dyDescent="0.4">
      <c r="A3518"/>
      <c r="B3518"/>
      <c r="C3518" t="s">
        <v>5864</v>
      </c>
      <c r="N3518"/>
      <c r="S3518"/>
    </row>
    <row r="3519" spans="1:19" x14ac:dyDescent="0.4">
      <c r="A3519"/>
      <c r="B3519"/>
      <c r="C3519" t="s">
        <v>5865</v>
      </c>
      <c r="N3519"/>
      <c r="S3519"/>
    </row>
    <row r="3520" spans="1:19" x14ac:dyDescent="0.4">
      <c r="A3520"/>
      <c r="B3520"/>
      <c r="C3520" t="s">
        <v>5866</v>
      </c>
      <c r="N3520"/>
      <c r="S3520"/>
    </row>
    <row r="3521" spans="1:19" x14ac:dyDescent="0.4">
      <c r="A3521"/>
      <c r="B3521"/>
      <c r="C3521" t="s">
        <v>5867</v>
      </c>
      <c r="N3521"/>
      <c r="S3521"/>
    </row>
    <row r="3522" spans="1:19" x14ac:dyDescent="0.4">
      <c r="A3522"/>
      <c r="B3522"/>
      <c r="C3522" t="s">
        <v>5868</v>
      </c>
      <c r="N3522"/>
      <c r="S3522"/>
    </row>
    <row r="3523" spans="1:19" x14ac:dyDescent="0.4">
      <c r="A3523"/>
      <c r="B3523"/>
      <c r="C3523" t="s">
        <v>5869</v>
      </c>
      <c r="N3523"/>
      <c r="S3523"/>
    </row>
    <row r="3524" spans="1:19" x14ac:dyDescent="0.4">
      <c r="A3524"/>
      <c r="B3524"/>
      <c r="C3524" t="s">
        <v>5870</v>
      </c>
      <c r="N3524"/>
      <c r="S3524"/>
    </row>
    <row r="3525" spans="1:19" x14ac:dyDescent="0.4">
      <c r="A3525"/>
      <c r="B3525"/>
      <c r="C3525" t="s">
        <v>5871</v>
      </c>
      <c r="N3525"/>
      <c r="S3525"/>
    </row>
    <row r="3526" spans="1:19" x14ac:dyDescent="0.4">
      <c r="A3526"/>
      <c r="B3526"/>
      <c r="C3526" t="s">
        <v>5872</v>
      </c>
      <c r="N3526"/>
      <c r="S3526"/>
    </row>
    <row r="3527" spans="1:19" x14ac:dyDescent="0.4">
      <c r="A3527"/>
      <c r="B3527"/>
      <c r="C3527" t="s">
        <v>5873</v>
      </c>
      <c r="N3527"/>
      <c r="S3527"/>
    </row>
    <row r="3528" spans="1:19" x14ac:dyDescent="0.4">
      <c r="A3528"/>
      <c r="B3528"/>
      <c r="C3528" t="s">
        <v>5874</v>
      </c>
      <c r="N3528"/>
      <c r="S3528"/>
    </row>
    <row r="3529" spans="1:19" x14ac:dyDescent="0.4">
      <c r="A3529"/>
      <c r="B3529"/>
      <c r="C3529" t="s">
        <v>5875</v>
      </c>
      <c r="N3529"/>
      <c r="S3529"/>
    </row>
    <row r="3530" spans="1:19" x14ac:dyDescent="0.4">
      <c r="A3530"/>
      <c r="B3530"/>
      <c r="C3530" t="s">
        <v>5876</v>
      </c>
      <c r="N3530"/>
      <c r="S3530"/>
    </row>
    <row r="3531" spans="1:19" x14ac:dyDescent="0.4">
      <c r="A3531"/>
      <c r="B3531"/>
      <c r="C3531" t="s">
        <v>5877</v>
      </c>
      <c r="N3531"/>
      <c r="S3531"/>
    </row>
    <row r="3532" spans="1:19" x14ac:dyDescent="0.4">
      <c r="A3532"/>
      <c r="B3532"/>
      <c r="C3532" t="s">
        <v>5878</v>
      </c>
      <c r="N3532"/>
      <c r="S3532"/>
    </row>
    <row r="3533" spans="1:19" x14ac:dyDescent="0.4">
      <c r="A3533"/>
      <c r="B3533"/>
      <c r="C3533" t="s">
        <v>5879</v>
      </c>
      <c r="N3533"/>
      <c r="S3533"/>
    </row>
    <row r="3534" spans="1:19" x14ac:dyDescent="0.4">
      <c r="A3534"/>
      <c r="B3534"/>
      <c r="C3534" t="s">
        <v>5880</v>
      </c>
      <c r="N3534"/>
      <c r="S3534"/>
    </row>
    <row r="3535" spans="1:19" x14ac:dyDescent="0.4">
      <c r="A3535"/>
      <c r="B3535"/>
      <c r="C3535" t="s">
        <v>5881</v>
      </c>
      <c r="N3535"/>
      <c r="S3535"/>
    </row>
    <row r="3536" spans="1:19" x14ac:dyDescent="0.4">
      <c r="A3536"/>
      <c r="B3536"/>
      <c r="C3536" t="s">
        <v>5882</v>
      </c>
      <c r="N3536"/>
      <c r="S3536"/>
    </row>
    <row r="3537" spans="1:19" x14ac:dyDescent="0.4">
      <c r="A3537"/>
      <c r="B3537"/>
      <c r="C3537" t="s">
        <v>5883</v>
      </c>
      <c r="N3537"/>
      <c r="S3537"/>
    </row>
    <row r="3538" spans="1:19" x14ac:dyDescent="0.4">
      <c r="A3538"/>
      <c r="B3538"/>
      <c r="C3538" t="s">
        <v>5884</v>
      </c>
      <c r="N3538"/>
      <c r="S3538"/>
    </row>
    <row r="3539" spans="1:19" x14ac:dyDescent="0.4">
      <c r="A3539"/>
      <c r="B3539"/>
      <c r="C3539" t="s">
        <v>5885</v>
      </c>
      <c r="N3539"/>
      <c r="S3539"/>
    </row>
    <row r="3540" spans="1:19" x14ac:dyDescent="0.4">
      <c r="A3540"/>
      <c r="B3540"/>
      <c r="C3540" t="s">
        <v>5886</v>
      </c>
      <c r="N3540"/>
      <c r="S3540"/>
    </row>
    <row r="3541" spans="1:19" x14ac:dyDescent="0.4">
      <c r="A3541"/>
      <c r="B3541"/>
      <c r="C3541" t="s">
        <v>5887</v>
      </c>
      <c r="N3541"/>
      <c r="S3541"/>
    </row>
    <row r="3542" spans="1:19" x14ac:dyDescent="0.4">
      <c r="A3542"/>
      <c r="B3542"/>
      <c r="C3542" t="s">
        <v>5888</v>
      </c>
      <c r="N3542"/>
      <c r="S3542"/>
    </row>
    <row r="3543" spans="1:19" x14ac:dyDescent="0.4">
      <c r="A3543"/>
      <c r="B3543"/>
      <c r="C3543" t="s">
        <v>5889</v>
      </c>
      <c r="N3543"/>
      <c r="S3543"/>
    </row>
    <row r="3544" spans="1:19" x14ac:dyDescent="0.4">
      <c r="A3544"/>
      <c r="B3544"/>
      <c r="C3544" t="s">
        <v>5890</v>
      </c>
      <c r="N3544"/>
      <c r="S3544"/>
    </row>
    <row r="3545" spans="1:19" x14ac:dyDescent="0.4">
      <c r="A3545"/>
      <c r="B3545"/>
      <c r="C3545" t="s">
        <v>5891</v>
      </c>
      <c r="N3545"/>
      <c r="S3545"/>
    </row>
    <row r="3546" spans="1:19" x14ac:dyDescent="0.4">
      <c r="A3546"/>
      <c r="B3546"/>
      <c r="C3546" t="s">
        <v>5892</v>
      </c>
      <c r="N3546"/>
      <c r="S3546"/>
    </row>
    <row r="3547" spans="1:19" x14ac:dyDescent="0.4">
      <c r="A3547"/>
      <c r="B3547"/>
      <c r="C3547" t="s">
        <v>5893</v>
      </c>
      <c r="N3547"/>
      <c r="S3547"/>
    </row>
    <row r="3548" spans="1:19" x14ac:dyDescent="0.4">
      <c r="A3548"/>
      <c r="B3548"/>
      <c r="C3548" t="s">
        <v>5894</v>
      </c>
      <c r="N3548"/>
      <c r="S3548"/>
    </row>
    <row r="3549" spans="1:19" x14ac:dyDescent="0.4">
      <c r="A3549"/>
      <c r="B3549"/>
      <c r="C3549" t="s">
        <v>5895</v>
      </c>
      <c r="N3549"/>
      <c r="S3549"/>
    </row>
    <row r="3550" spans="1:19" x14ac:dyDescent="0.4">
      <c r="A3550"/>
      <c r="B3550"/>
      <c r="C3550" t="s">
        <v>5896</v>
      </c>
      <c r="N3550"/>
      <c r="S3550"/>
    </row>
    <row r="3551" spans="1:19" x14ac:dyDescent="0.4">
      <c r="A3551"/>
      <c r="B3551"/>
      <c r="C3551" t="s">
        <v>5897</v>
      </c>
      <c r="N3551"/>
      <c r="S3551"/>
    </row>
    <row r="3552" spans="1:19" x14ac:dyDescent="0.4">
      <c r="A3552"/>
      <c r="B3552"/>
      <c r="C3552" t="s">
        <v>5898</v>
      </c>
      <c r="N3552"/>
      <c r="S3552"/>
    </row>
    <row r="3553" spans="1:19" x14ac:dyDescent="0.4">
      <c r="A3553"/>
      <c r="B3553"/>
      <c r="C3553" t="s">
        <v>5899</v>
      </c>
      <c r="N3553"/>
      <c r="S3553"/>
    </row>
    <row r="3554" spans="1:19" x14ac:dyDescent="0.4">
      <c r="A3554"/>
      <c r="B3554"/>
      <c r="C3554" t="s">
        <v>5900</v>
      </c>
      <c r="N3554"/>
      <c r="S3554"/>
    </row>
    <row r="3555" spans="1:19" x14ac:dyDescent="0.4">
      <c r="A3555"/>
      <c r="B3555"/>
      <c r="C3555" t="s">
        <v>5901</v>
      </c>
      <c r="N3555"/>
      <c r="S3555"/>
    </row>
    <row r="3556" spans="1:19" x14ac:dyDescent="0.4">
      <c r="A3556"/>
      <c r="B3556"/>
      <c r="C3556" t="s">
        <v>5902</v>
      </c>
      <c r="N3556"/>
      <c r="S3556"/>
    </row>
    <row r="3557" spans="1:19" x14ac:dyDescent="0.4">
      <c r="A3557"/>
      <c r="B3557"/>
      <c r="C3557" t="s">
        <v>5903</v>
      </c>
      <c r="N3557"/>
      <c r="S3557"/>
    </row>
    <row r="3558" spans="1:19" x14ac:dyDescent="0.4">
      <c r="A3558"/>
      <c r="B3558"/>
      <c r="C3558" t="s">
        <v>5904</v>
      </c>
      <c r="N3558"/>
      <c r="S3558"/>
    </row>
    <row r="3559" spans="1:19" x14ac:dyDescent="0.4">
      <c r="A3559"/>
      <c r="B3559"/>
      <c r="C3559" t="s">
        <v>5905</v>
      </c>
      <c r="N3559"/>
      <c r="S3559"/>
    </row>
    <row r="3560" spans="1:19" x14ac:dyDescent="0.4">
      <c r="A3560"/>
      <c r="B3560"/>
      <c r="C3560" t="s">
        <v>5906</v>
      </c>
      <c r="N3560"/>
      <c r="S3560"/>
    </row>
    <row r="3561" spans="1:19" x14ac:dyDescent="0.4">
      <c r="A3561"/>
      <c r="B3561"/>
      <c r="C3561" t="s">
        <v>5907</v>
      </c>
      <c r="N3561"/>
      <c r="S3561"/>
    </row>
    <row r="3562" spans="1:19" x14ac:dyDescent="0.4">
      <c r="A3562"/>
      <c r="B3562"/>
      <c r="C3562" t="s">
        <v>5908</v>
      </c>
      <c r="N3562"/>
      <c r="S3562"/>
    </row>
    <row r="3563" spans="1:19" x14ac:dyDescent="0.4">
      <c r="A3563"/>
      <c r="B3563"/>
      <c r="C3563" t="s">
        <v>5909</v>
      </c>
      <c r="N3563"/>
      <c r="S3563"/>
    </row>
    <row r="3564" spans="1:19" x14ac:dyDescent="0.4">
      <c r="A3564"/>
      <c r="B3564"/>
      <c r="C3564" t="s">
        <v>5910</v>
      </c>
      <c r="N3564"/>
      <c r="S3564"/>
    </row>
    <row r="3565" spans="1:19" x14ac:dyDescent="0.4">
      <c r="A3565"/>
      <c r="B3565"/>
      <c r="C3565" t="s">
        <v>5911</v>
      </c>
      <c r="N3565"/>
      <c r="S3565"/>
    </row>
    <row r="3566" spans="1:19" x14ac:dyDescent="0.4">
      <c r="A3566"/>
      <c r="B3566"/>
      <c r="C3566" t="s">
        <v>5912</v>
      </c>
      <c r="N3566"/>
      <c r="S3566"/>
    </row>
    <row r="3567" spans="1:19" x14ac:dyDescent="0.4">
      <c r="A3567"/>
      <c r="B3567"/>
      <c r="C3567" t="s">
        <v>5913</v>
      </c>
      <c r="N3567"/>
      <c r="S3567"/>
    </row>
    <row r="3568" spans="1:19" x14ac:dyDescent="0.4">
      <c r="A3568"/>
      <c r="B3568"/>
      <c r="C3568" t="s">
        <v>5914</v>
      </c>
      <c r="N3568"/>
      <c r="S3568"/>
    </row>
    <row r="3569" spans="1:19" x14ac:dyDescent="0.4">
      <c r="A3569"/>
      <c r="B3569"/>
      <c r="C3569" t="s">
        <v>5915</v>
      </c>
      <c r="N3569"/>
      <c r="S3569"/>
    </row>
    <row r="3570" spans="1:19" x14ac:dyDescent="0.4">
      <c r="A3570"/>
      <c r="B3570"/>
      <c r="C3570" t="s">
        <v>5916</v>
      </c>
      <c r="N3570"/>
      <c r="S3570"/>
    </row>
    <row r="3571" spans="1:19" x14ac:dyDescent="0.4">
      <c r="A3571"/>
      <c r="B3571"/>
      <c r="C3571" t="s">
        <v>5917</v>
      </c>
      <c r="N3571"/>
      <c r="S3571"/>
    </row>
    <row r="3572" spans="1:19" x14ac:dyDescent="0.4">
      <c r="A3572"/>
      <c r="B3572"/>
      <c r="C3572" t="s">
        <v>5918</v>
      </c>
      <c r="N3572"/>
      <c r="S3572"/>
    </row>
    <row r="3573" spans="1:19" x14ac:dyDescent="0.4">
      <c r="A3573"/>
      <c r="B3573"/>
      <c r="C3573" t="s">
        <v>5919</v>
      </c>
      <c r="N3573"/>
      <c r="S3573"/>
    </row>
    <row r="3574" spans="1:19" x14ac:dyDescent="0.4">
      <c r="A3574"/>
      <c r="B3574"/>
      <c r="C3574" t="s">
        <v>5920</v>
      </c>
      <c r="N3574"/>
      <c r="S3574"/>
    </row>
    <row r="3575" spans="1:19" x14ac:dyDescent="0.4">
      <c r="A3575"/>
      <c r="B3575"/>
      <c r="N3575"/>
      <c r="S3575"/>
    </row>
    <row r="3576" spans="1:19" x14ac:dyDescent="0.4">
      <c r="A3576"/>
      <c r="B3576"/>
      <c r="C3576" t="s">
        <v>1627</v>
      </c>
      <c r="N3576"/>
      <c r="S3576"/>
    </row>
    <row r="3577" spans="1:19" x14ac:dyDescent="0.4">
      <c r="A3577"/>
      <c r="B3577"/>
      <c r="C3577" t="s">
        <v>1717</v>
      </c>
      <c r="N3577"/>
      <c r="S3577"/>
    </row>
    <row r="3578" spans="1:19" x14ac:dyDescent="0.4">
      <c r="A3578"/>
      <c r="B3578"/>
      <c r="C3578" t="s">
        <v>1718</v>
      </c>
      <c r="N3578"/>
      <c r="S3578"/>
    </row>
    <row r="3579" spans="1:19" x14ac:dyDescent="0.4">
      <c r="A3579"/>
      <c r="B3579"/>
      <c r="C3579" t="s">
        <v>1719</v>
      </c>
      <c r="N3579"/>
      <c r="S3579"/>
    </row>
    <row r="3580" spans="1:19" x14ac:dyDescent="0.4">
      <c r="A3580"/>
      <c r="B3580"/>
      <c r="C3580" t="s">
        <v>1720</v>
      </c>
      <c r="N3580"/>
      <c r="S3580"/>
    </row>
    <row r="3581" spans="1:19" x14ac:dyDescent="0.4">
      <c r="A3581"/>
      <c r="B3581"/>
      <c r="C3581" t="s">
        <v>1721</v>
      </c>
      <c r="N3581"/>
      <c r="S3581"/>
    </row>
    <row r="3582" spans="1:19" x14ac:dyDescent="0.4">
      <c r="A3582"/>
      <c r="B3582"/>
      <c r="C3582" t="s">
        <v>1722</v>
      </c>
      <c r="N3582"/>
      <c r="S3582"/>
    </row>
    <row r="3583" spans="1:19" x14ac:dyDescent="0.4">
      <c r="A3583"/>
      <c r="B3583"/>
      <c r="C3583" t="s">
        <v>1723</v>
      </c>
      <c r="N3583"/>
      <c r="S3583"/>
    </row>
    <row r="3584" spans="1:19" x14ac:dyDescent="0.4">
      <c r="A3584"/>
      <c r="B3584"/>
      <c r="C3584" t="s">
        <v>1724</v>
      </c>
      <c r="N3584"/>
      <c r="S3584"/>
    </row>
    <row r="3585" spans="1:19" x14ac:dyDescent="0.4">
      <c r="A3585"/>
      <c r="B3585"/>
      <c r="C3585" t="s">
        <v>1725</v>
      </c>
      <c r="N3585"/>
      <c r="S3585"/>
    </row>
    <row r="3586" spans="1:19" x14ac:dyDescent="0.4">
      <c r="C3586" t="s">
        <v>2186</v>
      </c>
    </row>
    <row r="3587" spans="1:19" x14ac:dyDescent="0.4">
      <c r="A3587"/>
      <c r="B3587"/>
      <c r="C3587" t="s">
        <v>1726</v>
      </c>
      <c r="N3587"/>
      <c r="S3587"/>
    </row>
    <row r="3588" spans="1:19" x14ac:dyDescent="0.4">
      <c r="A3588"/>
      <c r="B3588"/>
      <c r="C3588" t="s">
        <v>1727</v>
      </c>
      <c r="N3588"/>
      <c r="S3588"/>
    </row>
    <row r="3589" spans="1:19" x14ac:dyDescent="0.4">
      <c r="A3589"/>
      <c r="B3589"/>
      <c r="C3589" t="s">
        <v>1728</v>
      </c>
      <c r="N3589"/>
      <c r="S3589"/>
    </row>
    <row r="3590" spans="1:19" x14ac:dyDescent="0.4">
      <c r="A3590"/>
      <c r="B3590"/>
      <c r="C3590" t="s">
        <v>1729</v>
      </c>
      <c r="N3590"/>
      <c r="S3590"/>
    </row>
    <row r="3591" spans="1:19" x14ac:dyDescent="0.4">
      <c r="A3591"/>
      <c r="B3591"/>
      <c r="C3591" t="s">
        <v>1730</v>
      </c>
      <c r="N3591"/>
      <c r="S3591"/>
    </row>
    <row r="3592" spans="1:19" x14ac:dyDescent="0.4">
      <c r="A3592"/>
      <c r="B3592"/>
      <c r="C3592" t="s">
        <v>2187</v>
      </c>
      <c r="N3592"/>
      <c r="S3592"/>
    </row>
    <row r="3593" spans="1:19" x14ac:dyDescent="0.4">
      <c r="A3593"/>
      <c r="B3593"/>
      <c r="C3593" t="s">
        <v>1731</v>
      </c>
      <c r="N3593"/>
      <c r="S3593"/>
    </row>
    <row r="3594" spans="1:19" x14ac:dyDescent="0.4">
      <c r="A3594"/>
      <c r="B3594"/>
      <c r="C3594" t="s">
        <v>1732</v>
      </c>
      <c r="N3594"/>
      <c r="S3594"/>
    </row>
    <row r="3595" spans="1:19" x14ac:dyDescent="0.4">
      <c r="A3595"/>
      <c r="B3595"/>
      <c r="C3595" t="s">
        <v>1733</v>
      </c>
      <c r="N3595"/>
      <c r="S3595"/>
    </row>
    <row r="3596" spans="1:19" x14ac:dyDescent="0.4">
      <c r="A3596"/>
      <c r="B3596"/>
      <c r="C3596" t="s">
        <v>2176</v>
      </c>
      <c r="N3596"/>
      <c r="S3596"/>
    </row>
    <row r="3597" spans="1:19" x14ac:dyDescent="0.4">
      <c r="A3597"/>
      <c r="B3597"/>
      <c r="C3597" t="s">
        <v>1734</v>
      </c>
      <c r="N3597"/>
      <c r="S3597"/>
    </row>
    <row r="3598" spans="1:19" x14ac:dyDescent="0.4">
      <c r="A3598"/>
      <c r="B3598"/>
      <c r="C3598" t="s">
        <v>1735</v>
      </c>
      <c r="N3598"/>
      <c r="S3598"/>
    </row>
    <row r="3599" spans="1:19" x14ac:dyDescent="0.4">
      <c r="A3599"/>
      <c r="B3599"/>
      <c r="C3599" t="s">
        <v>1736</v>
      </c>
      <c r="N3599"/>
      <c r="S3599"/>
    </row>
    <row r="3600" spans="1:19" x14ac:dyDescent="0.4">
      <c r="A3600"/>
      <c r="B3600"/>
      <c r="C3600" t="s">
        <v>1737</v>
      </c>
      <c r="N3600"/>
      <c r="S3600"/>
    </row>
    <row r="3601" spans="1:19" x14ac:dyDescent="0.4">
      <c r="A3601"/>
      <c r="B3601"/>
      <c r="C3601" t="s">
        <v>1738</v>
      </c>
      <c r="N3601"/>
      <c r="S3601"/>
    </row>
    <row r="3602" spans="1:19" x14ac:dyDescent="0.4">
      <c r="A3602"/>
      <c r="B3602"/>
      <c r="C3602" t="s">
        <v>1739</v>
      </c>
      <c r="N3602"/>
      <c r="S3602"/>
    </row>
    <row r="3603" spans="1:19" x14ac:dyDescent="0.4">
      <c r="A3603"/>
      <c r="B3603"/>
      <c r="C3603" t="s">
        <v>1740</v>
      </c>
      <c r="N3603"/>
      <c r="S3603"/>
    </row>
    <row r="3604" spans="1:19" x14ac:dyDescent="0.4">
      <c r="A3604"/>
      <c r="B3604"/>
      <c r="C3604" t="s">
        <v>1741</v>
      </c>
      <c r="N3604"/>
      <c r="S3604"/>
    </row>
    <row r="3605" spans="1:19" x14ac:dyDescent="0.4">
      <c r="A3605"/>
      <c r="B3605"/>
      <c r="C3605" t="s">
        <v>1742</v>
      </c>
      <c r="N3605"/>
      <c r="S3605"/>
    </row>
    <row r="3606" spans="1:19" x14ac:dyDescent="0.4">
      <c r="A3606"/>
      <c r="B3606"/>
      <c r="C3606" t="s">
        <v>1743</v>
      </c>
      <c r="N3606"/>
      <c r="S3606"/>
    </row>
    <row r="3607" spans="1:19" x14ac:dyDescent="0.4">
      <c r="A3607"/>
      <c r="B3607"/>
      <c r="C3607" t="s">
        <v>1744</v>
      </c>
      <c r="N3607"/>
      <c r="S3607"/>
    </row>
    <row r="3608" spans="1:19" x14ac:dyDescent="0.4">
      <c r="A3608"/>
      <c r="B3608"/>
      <c r="C3608" t="s">
        <v>1745</v>
      </c>
      <c r="N3608"/>
      <c r="S3608"/>
    </row>
    <row r="3609" spans="1:19" x14ac:dyDescent="0.4">
      <c r="A3609"/>
      <c r="B3609"/>
      <c r="C3609" t="s">
        <v>1746</v>
      </c>
      <c r="N3609"/>
      <c r="S3609"/>
    </row>
    <row r="3610" spans="1:19" x14ac:dyDescent="0.4">
      <c r="A3610"/>
      <c r="B3610"/>
      <c r="C3610" t="s">
        <v>1747</v>
      </c>
      <c r="N3610"/>
      <c r="S3610"/>
    </row>
    <row r="3611" spans="1:19" x14ac:dyDescent="0.4">
      <c r="A3611"/>
      <c r="B3611"/>
      <c r="C3611" t="s">
        <v>1748</v>
      </c>
      <c r="N3611"/>
      <c r="S3611"/>
    </row>
    <row r="3612" spans="1:19" x14ac:dyDescent="0.4">
      <c r="A3612"/>
      <c r="B3612"/>
      <c r="C3612" t="s">
        <v>1749</v>
      </c>
      <c r="N3612"/>
      <c r="S3612"/>
    </row>
    <row r="3613" spans="1:19" x14ac:dyDescent="0.4">
      <c r="A3613"/>
      <c r="B3613"/>
      <c r="C3613" t="s">
        <v>1750</v>
      </c>
      <c r="N3613"/>
      <c r="S3613"/>
    </row>
    <row r="3614" spans="1:19" x14ac:dyDescent="0.4">
      <c r="A3614"/>
      <c r="B3614"/>
      <c r="C3614" t="s">
        <v>1751</v>
      </c>
      <c r="N3614"/>
      <c r="S3614"/>
    </row>
    <row r="3615" spans="1:19" x14ac:dyDescent="0.4">
      <c r="A3615"/>
      <c r="B3615"/>
      <c r="C3615" t="s">
        <v>1752</v>
      </c>
      <c r="N3615"/>
      <c r="S3615"/>
    </row>
    <row r="3616" spans="1:19" x14ac:dyDescent="0.4">
      <c r="A3616"/>
      <c r="B3616"/>
      <c r="C3616" t="s">
        <v>1753</v>
      </c>
      <c r="N3616"/>
      <c r="S3616"/>
    </row>
    <row r="3617" spans="1:19" x14ac:dyDescent="0.4">
      <c r="A3617"/>
      <c r="B3617"/>
      <c r="C3617" t="s">
        <v>1754</v>
      </c>
      <c r="N3617"/>
      <c r="S3617"/>
    </row>
    <row r="3618" spans="1:19" x14ac:dyDescent="0.4">
      <c r="A3618"/>
      <c r="B3618"/>
      <c r="C3618" t="s">
        <v>1755</v>
      </c>
      <c r="N3618"/>
      <c r="S3618"/>
    </row>
    <row r="3619" spans="1:19" x14ac:dyDescent="0.4">
      <c r="A3619"/>
      <c r="B3619"/>
      <c r="C3619" t="s">
        <v>1756</v>
      </c>
      <c r="N3619"/>
      <c r="S3619"/>
    </row>
    <row r="3620" spans="1:19" x14ac:dyDescent="0.4">
      <c r="A3620"/>
      <c r="B3620"/>
      <c r="C3620" t="s">
        <v>1757</v>
      </c>
      <c r="N3620"/>
      <c r="S3620"/>
    </row>
    <row r="3621" spans="1:19" x14ac:dyDescent="0.4">
      <c r="A3621"/>
      <c r="B3621"/>
      <c r="C3621" t="s">
        <v>1758</v>
      </c>
      <c r="N3621"/>
      <c r="S3621"/>
    </row>
    <row r="3622" spans="1:19" x14ac:dyDescent="0.4">
      <c r="A3622"/>
      <c r="B3622"/>
      <c r="C3622" t="s">
        <v>1759</v>
      </c>
      <c r="N3622"/>
      <c r="S3622"/>
    </row>
    <row r="3623" spans="1:19" x14ac:dyDescent="0.4">
      <c r="A3623"/>
      <c r="B3623"/>
      <c r="C3623" t="s">
        <v>1760</v>
      </c>
      <c r="N3623"/>
      <c r="S3623"/>
    </row>
    <row r="3624" spans="1:19" x14ac:dyDescent="0.4">
      <c r="A3624"/>
      <c r="B3624"/>
      <c r="C3624" t="s">
        <v>1761</v>
      </c>
      <c r="N3624"/>
      <c r="S3624"/>
    </row>
    <row r="3625" spans="1:19" x14ac:dyDescent="0.4">
      <c r="A3625"/>
      <c r="B3625"/>
      <c r="C3625" t="s">
        <v>1762</v>
      </c>
      <c r="N3625"/>
      <c r="S3625"/>
    </row>
    <row r="3626" spans="1:19" x14ac:dyDescent="0.4">
      <c r="A3626"/>
      <c r="B3626"/>
      <c r="C3626" t="s">
        <v>1763</v>
      </c>
      <c r="N3626"/>
      <c r="S3626"/>
    </row>
    <row r="3627" spans="1:19" x14ac:dyDescent="0.4">
      <c r="A3627"/>
      <c r="B3627"/>
      <c r="C3627" t="s">
        <v>2188</v>
      </c>
      <c r="N3627"/>
      <c r="S3627"/>
    </row>
    <row r="3628" spans="1:19" x14ac:dyDescent="0.4">
      <c r="A3628"/>
      <c r="B3628"/>
      <c r="C3628" t="s">
        <v>1764</v>
      </c>
      <c r="N3628"/>
      <c r="S3628"/>
    </row>
    <row r="3629" spans="1:19" x14ac:dyDescent="0.4">
      <c r="A3629"/>
      <c r="B3629"/>
      <c r="C3629" t="s">
        <v>1765</v>
      </c>
      <c r="N3629"/>
      <c r="S3629"/>
    </row>
    <row r="3630" spans="1:19" x14ac:dyDescent="0.4">
      <c r="A3630"/>
      <c r="B3630"/>
      <c r="C3630" t="s">
        <v>1766</v>
      </c>
      <c r="N3630"/>
      <c r="S3630"/>
    </row>
    <row r="3631" spans="1:19" x14ac:dyDescent="0.4">
      <c r="A3631"/>
      <c r="B3631"/>
      <c r="C3631" t="s">
        <v>1767</v>
      </c>
      <c r="N3631"/>
      <c r="S3631"/>
    </row>
    <row r="3632" spans="1:19" x14ac:dyDescent="0.4">
      <c r="A3632"/>
      <c r="B3632"/>
      <c r="C3632" t="s">
        <v>1768</v>
      </c>
      <c r="N3632"/>
      <c r="S3632"/>
    </row>
    <row r="3633" spans="1:19" x14ac:dyDescent="0.4">
      <c r="A3633"/>
      <c r="B3633"/>
      <c r="C3633" t="s">
        <v>1769</v>
      </c>
      <c r="N3633"/>
      <c r="S3633"/>
    </row>
    <row r="3634" spans="1:19" x14ac:dyDescent="0.4">
      <c r="A3634"/>
      <c r="B3634"/>
      <c r="C3634" t="s">
        <v>1770</v>
      </c>
      <c r="N3634"/>
      <c r="S3634"/>
    </row>
    <row r="3635" spans="1:19" x14ac:dyDescent="0.4">
      <c r="A3635"/>
      <c r="B3635"/>
      <c r="C3635" t="s">
        <v>1771</v>
      </c>
      <c r="N3635"/>
      <c r="S3635"/>
    </row>
    <row r="3636" spans="1:19" x14ac:dyDescent="0.4">
      <c r="A3636"/>
      <c r="B3636"/>
      <c r="C3636" t="s">
        <v>1772</v>
      </c>
      <c r="N3636"/>
      <c r="S3636"/>
    </row>
    <row r="3637" spans="1:19" x14ac:dyDescent="0.4">
      <c r="A3637"/>
      <c r="B3637"/>
      <c r="C3637" t="s">
        <v>1773</v>
      </c>
      <c r="N3637"/>
      <c r="S3637"/>
    </row>
    <row r="3638" spans="1:19" x14ac:dyDescent="0.4">
      <c r="A3638"/>
      <c r="B3638"/>
      <c r="C3638" t="s">
        <v>1774</v>
      </c>
      <c r="N3638"/>
      <c r="S3638"/>
    </row>
    <row r="3639" spans="1:19" x14ac:dyDescent="0.4">
      <c r="A3639"/>
      <c r="B3639"/>
      <c r="C3639" t="s">
        <v>1775</v>
      </c>
      <c r="N3639"/>
      <c r="S3639"/>
    </row>
    <row r="3640" spans="1:19" x14ac:dyDescent="0.4">
      <c r="A3640"/>
      <c r="B3640"/>
      <c r="C3640" t="s">
        <v>1776</v>
      </c>
      <c r="N3640"/>
      <c r="S3640"/>
    </row>
    <row r="3641" spans="1:19" x14ac:dyDescent="0.4">
      <c r="A3641"/>
      <c r="B3641"/>
      <c r="C3641" t="s">
        <v>1777</v>
      </c>
      <c r="N3641"/>
      <c r="S3641"/>
    </row>
    <row r="3642" spans="1:19" x14ac:dyDescent="0.4">
      <c r="A3642"/>
      <c r="B3642"/>
      <c r="C3642" t="s">
        <v>1778</v>
      </c>
      <c r="N3642"/>
      <c r="S3642"/>
    </row>
    <row r="3643" spans="1:19" x14ac:dyDescent="0.4">
      <c r="A3643"/>
      <c r="B3643"/>
      <c r="C3643" t="s">
        <v>1779</v>
      </c>
      <c r="N3643"/>
      <c r="S3643"/>
    </row>
    <row r="3644" spans="1:19" x14ac:dyDescent="0.4">
      <c r="A3644"/>
      <c r="B3644"/>
      <c r="C3644" t="s">
        <v>1780</v>
      </c>
      <c r="N3644"/>
      <c r="S3644"/>
    </row>
    <row r="3645" spans="1:19" x14ac:dyDescent="0.4">
      <c r="A3645"/>
      <c r="B3645"/>
      <c r="C3645" t="s">
        <v>1781</v>
      </c>
      <c r="N3645"/>
      <c r="S3645"/>
    </row>
    <row r="3646" spans="1:19" x14ac:dyDescent="0.4">
      <c r="A3646"/>
      <c r="B3646"/>
      <c r="C3646" t="s">
        <v>1782</v>
      </c>
      <c r="N3646"/>
      <c r="S3646"/>
    </row>
    <row r="3647" spans="1:19" x14ac:dyDescent="0.4">
      <c r="A3647"/>
      <c r="B3647"/>
      <c r="C3647" t="s">
        <v>1783</v>
      </c>
      <c r="N3647"/>
      <c r="S3647"/>
    </row>
    <row r="3648" spans="1:19" x14ac:dyDescent="0.4">
      <c r="A3648"/>
      <c r="B3648"/>
      <c r="C3648" t="s">
        <v>1784</v>
      </c>
      <c r="N3648"/>
      <c r="S3648"/>
    </row>
    <row r="3649" spans="1:19" x14ac:dyDescent="0.4">
      <c r="A3649"/>
      <c r="B3649"/>
      <c r="C3649" t="s">
        <v>1785</v>
      </c>
      <c r="N3649"/>
      <c r="S3649"/>
    </row>
    <row r="3650" spans="1:19" x14ac:dyDescent="0.4">
      <c r="A3650"/>
      <c r="B3650"/>
      <c r="C3650" t="s">
        <v>1786</v>
      </c>
      <c r="N3650"/>
      <c r="S3650"/>
    </row>
    <row r="3651" spans="1:19" x14ac:dyDescent="0.4">
      <c r="A3651"/>
      <c r="B3651"/>
      <c r="C3651" t="s">
        <v>1787</v>
      </c>
      <c r="N3651"/>
      <c r="S3651"/>
    </row>
    <row r="3652" spans="1:19" x14ac:dyDescent="0.4">
      <c r="A3652"/>
      <c r="B3652"/>
      <c r="C3652" t="s">
        <v>1788</v>
      </c>
      <c r="N3652"/>
      <c r="S3652"/>
    </row>
    <row r="3653" spans="1:19" x14ac:dyDescent="0.4">
      <c r="A3653"/>
      <c r="B3653"/>
      <c r="C3653" t="s">
        <v>1789</v>
      </c>
      <c r="N3653"/>
      <c r="S3653"/>
    </row>
    <row r="3654" spans="1:19" x14ac:dyDescent="0.4">
      <c r="A3654"/>
      <c r="B3654"/>
      <c r="C3654" t="s">
        <v>1790</v>
      </c>
      <c r="N3654"/>
      <c r="S3654"/>
    </row>
    <row r="3655" spans="1:19" x14ac:dyDescent="0.4">
      <c r="A3655"/>
      <c r="B3655"/>
      <c r="C3655" t="s">
        <v>1791</v>
      </c>
      <c r="N3655"/>
      <c r="S3655"/>
    </row>
    <row r="3656" spans="1:19" x14ac:dyDescent="0.4">
      <c r="A3656"/>
      <c r="B3656"/>
      <c r="C3656" t="s">
        <v>1792</v>
      </c>
      <c r="N3656"/>
      <c r="S3656"/>
    </row>
    <row r="3657" spans="1:19" x14ac:dyDescent="0.4">
      <c r="A3657"/>
      <c r="B3657"/>
      <c r="C3657" t="s">
        <v>1793</v>
      </c>
      <c r="N3657"/>
      <c r="S3657"/>
    </row>
    <row r="3658" spans="1:19" x14ac:dyDescent="0.4">
      <c r="A3658"/>
      <c r="B3658"/>
      <c r="C3658" t="s">
        <v>1794</v>
      </c>
      <c r="N3658"/>
      <c r="S3658"/>
    </row>
    <row r="3659" spans="1:19" x14ac:dyDescent="0.4">
      <c r="A3659"/>
      <c r="B3659"/>
      <c r="C3659" t="s">
        <v>1795</v>
      </c>
      <c r="N3659"/>
      <c r="S3659"/>
    </row>
    <row r="3660" spans="1:19" x14ac:dyDescent="0.4">
      <c r="A3660"/>
      <c r="B3660"/>
      <c r="C3660" t="s">
        <v>1796</v>
      </c>
      <c r="N3660"/>
      <c r="S3660"/>
    </row>
    <row r="3661" spans="1:19" x14ac:dyDescent="0.4">
      <c r="A3661"/>
      <c r="B3661"/>
      <c r="C3661" t="s">
        <v>1797</v>
      </c>
      <c r="N3661"/>
      <c r="S3661"/>
    </row>
    <row r="3662" spans="1:19" x14ac:dyDescent="0.4">
      <c r="A3662"/>
      <c r="B3662"/>
      <c r="C3662" t="s">
        <v>1798</v>
      </c>
      <c r="N3662"/>
      <c r="S3662"/>
    </row>
    <row r="3663" spans="1:19" x14ac:dyDescent="0.4">
      <c r="A3663"/>
      <c r="B3663"/>
      <c r="C3663" t="s">
        <v>1799</v>
      </c>
      <c r="N3663"/>
      <c r="S3663"/>
    </row>
    <row r="3664" spans="1:19" x14ac:dyDescent="0.4">
      <c r="A3664"/>
      <c r="B3664"/>
      <c r="C3664" t="s">
        <v>1800</v>
      </c>
      <c r="N3664"/>
      <c r="S3664"/>
    </row>
    <row r="3665" spans="1:19" x14ac:dyDescent="0.4">
      <c r="A3665"/>
      <c r="B3665"/>
      <c r="C3665" t="s">
        <v>1801</v>
      </c>
      <c r="N3665"/>
      <c r="S3665"/>
    </row>
    <row r="3666" spans="1:19" x14ac:dyDescent="0.4">
      <c r="A3666"/>
      <c r="B3666"/>
      <c r="C3666" t="s">
        <v>1802</v>
      </c>
      <c r="N3666"/>
      <c r="S3666"/>
    </row>
    <row r="3667" spans="1:19" x14ac:dyDescent="0.4">
      <c r="A3667"/>
      <c r="B3667"/>
      <c r="C3667" t="s">
        <v>1803</v>
      </c>
      <c r="N3667"/>
      <c r="S3667"/>
    </row>
    <row r="3668" spans="1:19" x14ac:dyDescent="0.4">
      <c r="A3668"/>
      <c r="B3668"/>
      <c r="C3668" t="s">
        <v>1804</v>
      </c>
      <c r="N3668"/>
      <c r="S3668"/>
    </row>
    <row r="3669" spans="1:19" x14ac:dyDescent="0.4">
      <c r="A3669"/>
      <c r="B3669"/>
      <c r="C3669" t="s">
        <v>1805</v>
      </c>
      <c r="N3669"/>
      <c r="S3669"/>
    </row>
    <row r="3670" spans="1:19" x14ac:dyDescent="0.4">
      <c r="A3670"/>
      <c r="B3670"/>
      <c r="C3670" t="s">
        <v>1806</v>
      </c>
      <c r="N3670"/>
      <c r="S3670"/>
    </row>
    <row r="3671" spans="1:19" x14ac:dyDescent="0.4">
      <c r="A3671"/>
      <c r="B3671"/>
      <c r="C3671" t="s">
        <v>1807</v>
      </c>
      <c r="N3671"/>
      <c r="S3671"/>
    </row>
    <row r="3672" spans="1:19" x14ac:dyDescent="0.4">
      <c r="A3672"/>
      <c r="B3672"/>
      <c r="C3672" t="s">
        <v>1808</v>
      </c>
      <c r="N3672"/>
      <c r="S3672"/>
    </row>
    <row r="3673" spans="1:19" x14ac:dyDescent="0.4">
      <c r="A3673"/>
      <c r="B3673"/>
      <c r="C3673" t="s">
        <v>1809</v>
      </c>
      <c r="N3673"/>
      <c r="S3673"/>
    </row>
    <row r="3674" spans="1:19" x14ac:dyDescent="0.4">
      <c r="A3674"/>
      <c r="B3674"/>
      <c r="C3674" t="s">
        <v>2189</v>
      </c>
      <c r="N3674"/>
      <c r="S3674"/>
    </row>
    <row r="3675" spans="1:19" x14ac:dyDescent="0.4">
      <c r="A3675"/>
      <c r="B3675"/>
      <c r="C3675" t="s">
        <v>1810</v>
      </c>
      <c r="N3675"/>
      <c r="S3675"/>
    </row>
    <row r="3676" spans="1:19" x14ac:dyDescent="0.4">
      <c r="A3676"/>
      <c r="B3676"/>
      <c r="C3676" t="s">
        <v>1811</v>
      </c>
      <c r="N3676"/>
      <c r="S3676"/>
    </row>
    <row r="3677" spans="1:19" x14ac:dyDescent="0.4">
      <c r="A3677"/>
      <c r="B3677"/>
      <c r="C3677" t="s">
        <v>1812</v>
      </c>
      <c r="N3677"/>
      <c r="S3677"/>
    </row>
    <row r="3678" spans="1:19" x14ac:dyDescent="0.4">
      <c r="A3678"/>
      <c r="B3678"/>
      <c r="C3678" t="s">
        <v>1813</v>
      </c>
      <c r="N3678"/>
      <c r="S3678"/>
    </row>
    <row r="3679" spans="1:19" x14ac:dyDescent="0.4">
      <c r="A3679"/>
      <c r="B3679"/>
      <c r="C3679" t="s">
        <v>1814</v>
      </c>
      <c r="N3679"/>
      <c r="S3679"/>
    </row>
    <row r="3680" spans="1:19" x14ac:dyDescent="0.4">
      <c r="A3680"/>
      <c r="B3680"/>
      <c r="C3680" t="s">
        <v>1815</v>
      </c>
      <c r="N3680"/>
      <c r="S3680"/>
    </row>
    <row r="3681" spans="1:19" x14ac:dyDescent="0.4">
      <c r="A3681"/>
      <c r="B3681"/>
      <c r="C3681" t="s">
        <v>1816</v>
      </c>
      <c r="N3681"/>
      <c r="S3681"/>
    </row>
    <row r="3682" spans="1:19" x14ac:dyDescent="0.4">
      <c r="A3682"/>
      <c r="B3682"/>
      <c r="C3682" t="s">
        <v>1817</v>
      </c>
      <c r="N3682"/>
      <c r="S3682"/>
    </row>
    <row r="3683" spans="1:19" x14ac:dyDescent="0.4">
      <c r="A3683"/>
      <c r="B3683"/>
      <c r="C3683" t="s">
        <v>1818</v>
      </c>
      <c r="N3683"/>
      <c r="S3683"/>
    </row>
    <row r="3684" spans="1:19" x14ac:dyDescent="0.4">
      <c r="A3684"/>
      <c r="B3684"/>
      <c r="C3684" t="s">
        <v>1819</v>
      </c>
      <c r="N3684"/>
      <c r="S3684"/>
    </row>
    <row r="3685" spans="1:19" x14ac:dyDescent="0.4">
      <c r="A3685"/>
      <c r="B3685"/>
      <c r="C3685" t="s">
        <v>1820</v>
      </c>
      <c r="N3685"/>
      <c r="S3685"/>
    </row>
    <row r="3686" spans="1:19" x14ac:dyDescent="0.4">
      <c r="A3686"/>
      <c r="B3686"/>
      <c r="C3686" t="s">
        <v>1821</v>
      </c>
      <c r="N3686"/>
      <c r="S3686"/>
    </row>
    <row r="3687" spans="1:19" x14ac:dyDescent="0.4">
      <c r="A3687"/>
      <c r="B3687"/>
      <c r="C3687" t="s">
        <v>1822</v>
      </c>
      <c r="N3687"/>
      <c r="S3687"/>
    </row>
    <row r="3688" spans="1:19" x14ac:dyDescent="0.4">
      <c r="A3688"/>
      <c r="B3688"/>
      <c r="C3688" t="s">
        <v>1823</v>
      </c>
      <c r="N3688"/>
      <c r="S3688"/>
    </row>
    <row r="3689" spans="1:19" x14ac:dyDescent="0.4">
      <c r="A3689"/>
      <c r="B3689"/>
      <c r="N3689"/>
      <c r="S3689"/>
    </row>
    <row r="3690" spans="1:19" x14ac:dyDescent="0.4">
      <c r="C3690" t="s">
        <v>1628</v>
      </c>
      <c r="N3690"/>
      <c r="S3690"/>
    </row>
    <row r="3691" spans="1:19" x14ac:dyDescent="0.4">
      <c r="A3691" s="12" t="s">
        <v>3345</v>
      </c>
      <c r="N3691"/>
      <c r="S3691"/>
    </row>
    <row r="3692" spans="1:19" x14ac:dyDescent="0.4">
      <c r="A3692" s="12" t="s">
        <v>1559</v>
      </c>
      <c r="B3692" s="13" t="s">
        <v>5515</v>
      </c>
      <c r="N3692"/>
      <c r="S3692"/>
    </row>
    <row r="3693" spans="1:19" x14ac:dyDescent="0.4">
      <c r="A3693" s="12" t="s">
        <v>1559</v>
      </c>
      <c r="B3693" s="13" t="s">
        <v>5516</v>
      </c>
      <c r="N3693"/>
      <c r="S3693"/>
    </row>
    <row r="3694" spans="1:19" x14ac:dyDescent="0.4">
      <c r="A3694" s="12" t="s">
        <v>1559</v>
      </c>
      <c r="B3694" s="13" t="s">
        <v>5517</v>
      </c>
      <c r="N3694"/>
      <c r="S3694"/>
    </row>
    <row r="3695" spans="1:19" x14ac:dyDescent="0.4">
      <c r="A3695" s="12" t="s">
        <v>1559</v>
      </c>
      <c r="B3695" s="13" t="s">
        <v>5518</v>
      </c>
      <c r="N3695"/>
      <c r="S3695"/>
    </row>
    <row r="3696" spans="1:19" x14ac:dyDescent="0.4">
      <c r="A3696" s="12" t="s">
        <v>1559</v>
      </c>
      <c r="B3696" s="13" t="s">
        <v>5519</v>
      </c>
      <c r="N3696"/>
      <c r="S3696"/>
    </row>
    <row r="3697" spans="1:19" x14ac:dyDescent="0.4">
      <c r="A3697" s="12" t="s">
        <v>1559</v>
      </c>
      <c r="B3697" s="13" t="s">
        <v>5520</v>
      </c>
      <c r="N3697"/>
      <c r="S3697"/>
    </row>
    <row r="3698" spans="1:19" x14ac:dyDescent="0.4">
      <c r="A3698" s="12" t="s">
        <v>1559</v>
      </c>
      <c r="B3698" s="13" t="s">
        <v>5521</v>
      </c>
      <c r="N3698"/>
      <c r="S3698"/>
    </row>
    <row r="3699" spans="1:19" x14ac:dyDescent="0.4">
      <c r="A3699" s="12" t="s">
        <v>1559</v>
      </c>
      <c r="B3699" s="13" t="s">
        <v>5522</v>
      </c>
      <c r="N3699"/>
      <c r="S3699"/>
    </row>
    <row r="3700" spans="1:19" x14ac:dyDescent="0.4">
      <c r="A3700" s="12" t="s">
        <v>1559</v>
      </c>
      <c r="B3700" s="13" t="s">
        <v>5523</v>
      </c>
      <c r="N3700"/>
      <c r="S3700"/>
    </row>
    <row r="3701" spans="1:19" x14ac:dyDescent="0.4">
      <c r="A3701" s="12" t="s">
        <v>1559</v>
      </c>
      <c r="B3701" s="13" t="s">
        <v>5524</v>
      </c>
      <c r="N3701"/>
      <c r="S3701"/>
    </row>
    <row r="3702" spans="1:19" x14ac:dyDescent="0.4">
      <c r="A3702" s="12" t="s">
        <v>1559</v>
      </c>
      <c r="B3702" s="13" t="s">
        <v>5525</v>
      </c>
      <c r="N3702"/>
      <c r="S3702"/>
    </row>
    <row r="3703" spans="1:19" x14ac:dyDescent="0.4">
      <c r="A3703" s="12" t="s">
        <v>1559</v>
      </c>
      <c r="B3703" s="13" t="s">
        <v>5526</v>
      </c>
      <c r="N3703"/>
      <c r="S3703"/>
    </row>
    <row r="3704" spans="1:19" x14ac:dyDescent="0.4">
      <c r="A3704" s="12" t="s">
        <v>1559</v>
      </c>
      <c r="B3704" s="13" t="s">
        <v>5527</v>
      </c>
      <c r="N3704"/>
      <c r="S3704"/>
    </row>
    <row r="3705" spans="1:19" x14ac:dyDescent="0.4">
      <c r="A3705" s="12" t="s">
        <v>1559</v>
      </c>
      <c r="B3705" s="13" t="s">
        <v>5528</v>
      </c>
      <c r="N3705"/>
      <c r="S3705"/>
    </row>
    <row r="3706" spans="1:19" x14ac:dyDescent="0.4">
      <c r="A3706" s="12" t="s">
        <v>1559</v>
      </c>
      <c r="B3706" s="13" t="s">
        <v>5529</v>
      </c>
      <c r="N3706"/>
      <c r="S3706"/>
    </row>
    <row r="3707" spans="1:19" x14ac:dyDescent="0.4">
      <c r="A3707" s="12" t="s">
        <v>1559</v>
      </c>
      <c r="B3707" s="13" t="s">
        <v>5530</v>
      </c>
      <c r="N3707"/>
      <c r="S3707"/>
    </row>
    <row r="3708" spans="1:19" x14ac:dyDescent="0.4">
      <c r="A3708" s="12" t="s">
        <v>1559</v>
      </c>
      <c r="B3708" s="13" t="s">
        <v>5531</v>
      </c>
      <c r="N3708"/>
      <c r="S3708"/>
    </row>
    <row r="3709" spans="1:19" x14ac:dyDescent="0.4">
      <c r="A3709" s="12" t="s">
        <v>1559</v>
      </c>
      <c r="B3709" s="13" t="s">
        <v>5532</v>
      </c>
      <c r="N3709"/>
      <c r="S3709"/>
    </row>
    <row r="3710" spans="1:19" x14ac:dyDescent="0.4">
      <c r="A3710" s="12" t="s">
        <v>1559</v>
      </c>
      <c r="B3710" s="13" t="s">
        <v>5533</v>
      </c>
      <c r="N3710"/>
      <c r="S3710"/>
    </row>
    <row r="3711" spans="1:19" x14ac:dyDescent="0.4">
      <c r="A3711" s="12" t="s">
        <v>1559</v>
      </c>
      <c r="B3711" s="13" t="s">
        <v>5534</v>
      </c>
      <c r="N3711"/>
      <c r="S3711"/>
    </row>
    <row r="3712" spans="1:19" x14ac:dyDescent="0.4">
      <c r="A3712" s="12" t="s">
        <v>1559</v>
      </c>
      <c r="B3712" s="13" t="s">
        <v>5535</v>
      </c>
      <c r="N3712"/>
      <c r="S3712"/>
    </row>
    <row r="3713" spans="1:19" x14ac:dyDescent="0.4">
      <c r="A3713" s="12" t="s">
        <v>1559</v>
      </c>
      <c r="B3713" s="13" t="s">
        <v>5536</v>
      </c>
      <c r="N3713"/>
      <c r="S3713"/>
    </row>
    <row r="3714" spans="1:19" x14ac:dyDescent="0.4">
      <c r="A3714" s="12" t="s">
        <v>1559</v>
      </c>
      <c r="B3714" s="13" t="s">
        <v>5537</v>
      </c>
      <c r="N3714"/>
      <c r="S3714"/>
    </row>
    <row r="3715" spans="1:19" x14ac:dyDescent="0.4">
      <c r="A3715" s="12" t="s">
        <v>1559</v>
      </c>
      <c r="B3715" s="13" t="s">
        <v>5538</v>
      </c>
      <c r="N3715"/>
      <c r="S3715"/>
    </row>
    <row r="3716" spans="1:19" x14ac:dyDescent="0.4">
      <c r="A3716" s="12" t="s">
        <v>1559</v>
      </c>
      <c r="B3716" s="13" t="s">
        <v>5539</v>
      </c>
      <c r="N3716"/>
      <c r="S3716"/>
    </row>
    <row r="3717" spans="1:19" x14ac:dyDescent="0.4">
      <c r="A3717" s="12" t="s">
        <v>1559</v>
      </c>
      <c r="B3717" s="13" t="s">
        <v>5540</v>
      </c>
      <c r="N3717"/>
      <c r="S3717"/>
    </row>
    <row r="3718" spans="1:19" x14ac:dyDescent="0.4">
      <c r="A3718" s="12" t="s">
        <v>1559</v>
      </c>
      <c r="B3718" s="13" t="s">
        <v>5541</v>
      </c>
      <c r="N3718"/>
      <c r="S3718"/>
    </row>
    <row r="3719" spans="1:19" x14ac:dyDescent="0.4">
      <c r="A3719" s="12" t="s">
        <v>1559</v>
      </c>
      <c r="B3719" s="13" t="s">
        <v>5542</v>
      </c>
      <c r="N3719"/>
      <c r="S3719"/>
    </row>
    <row r="3720" spans="1:19" x14ac:dyDescent="0.4">
      <c r="A3720" s="12" t="s">
        <v>1559</v>
      </c>
      <c r="B3720" s="13" t="s">
        <v>5543</v>
      </c>
      <c r="N3720"/>
      <c r="S3720"/>
    </row>
    <row r="3721" spans="1:19" x14ac:dyDescent="0.4">
      <c r="A3721" s="12" t="s">
        <v>1559</v>
      </c>
      <c r="B3721" s="13" t="s">
        <v>5544</v>
      </c>
      <c r="N3721"/>
      <c r="S3721"/>
    </row>
    <row r="3722" spans="1:19" x14ac:dyDescent="0.4">
      <c r="A3722" s="12" t="s">
        <v>1559</v>
      </c>
      <c r="B3722" s="13" t="s">
        <v>5545</v>
      </c>
      <c r="N3722"/>
      <c r="S3722"/>
    </row>
    <row r="3723" spans="1:19" x14ac:dyDescent="0.4">
      <c r="A3723" s="12" t="s">
        <v>1559</v>
      </c>
      <c r="B3723" s="13" t="s">
        <v>5546</v>
      </c>
      <c r="N3723"/>
      <c r="S3723"/>
    </row>
    <row r="3724" spans="1:19" x14ac:dyDescent="0.4">
      <c r="A3724" s="12" t="s">
        <v>1559</v>
      </c>
      <c r="B3724" s="13" t="s">
        <v>5547</v>
      </c>
      <c r="N3724"/>
      <c r="S3724"/>
    </row>
    <row r="3725" spans="1:19" x14ac:dyDescent="0.4">
      <c r="A3725" s="12" t="s">
        <v>1559</v>
      </c>
      <c r="B3725" s="13" t="s">
        <v>5548</v>
      </c>
      <c r="N3725"/>
      <c r="S3725"/>
    </row>
    <row r="3726" spans="1:19" x14ac:dyDescent="0.4">
      <c r="A3726" s="12" t="s">
        <v>1559</v>
      </c>
      <c r="B3726" s="13" t="s">
        <v>5549</v>
      </c>
      <c r="N3726"/>
      <c r="S3726"/>
    </row>
    <row r="3727" spans="1:19" x14ac:dyDescent="0.4">
      <c r="A3727" s="12" t="s">
        <v>1559</v>
      </c>
      <c r="B3727" s="13" t="s">
        <v>5550</v>
      </c>
      <c r="N3727"/>
      <c r="S3727"/>
    </row>
    <row r="3728" spans="1:19" x14ac:dyDescent="0.4">
      <c r="A3728" s="12" t="s">
        <v>1559</v>
      </c>
      <c r="N3728"/>
      <c r="S3728"/>
    </row>
    <row r="3729" spans="1:19" x14ac:dyDescent="0.4">
      <c r="A3729" s="12" t="s">
        <v>1559</v>
      </c>
      <c r="B3729" s="18" t="s">
        <v>2216</v>
      </c>
      <c r="N3729"/>
      <c r="S3729"/>
    </row>
    <row r="3730" spans="1:19" x14ac:dyDescent="0.4">
      <c r="A3730" s="12" t="s">
        <v>1559</v>
      </c>
      <c r="B3730" s="13" t="s">
        <v>5551</v>
      </c>
      <c r="N3730"/>
      <c r="S3730"/>
    </row>
    <row r="3731" spans="1:19" x14ac:dyDescent="0.4">
      <c r="A3731"/>
      <c r="B3731"/>
      <c r="C3731" t="s">
        <v>5921</v>
      </c>
      <c r="N3731"/>
      <c r="S3731"/>
    </row>
    <row r="3732" spans="1:19" x14ac:dyDescent="0.4">
      <c r="A3732"/>
      <c r="B3732"/>
      <c r="C3732" t="s">
        <v>5922</v>
      </c>
      <c r="N3732"/>
      <c r="S3732"/>
    </row>
    <row r="3733" spans="1:19" x14ac:dyDescent="0.4">
      <c r="A3733"/>
      <c r="B3733"/>
      <c r="C3733" t="s">
        <v>5923</v>
      </c>
      <c r="N3733"/>
      <c r="S3733"/>
    </row>
    <row r="3734" spans="1:19" x14ac:dyDescent="0.4">
      <c r="A3734"/>
      <c r="B3734"/>
      <c r="C3734" t="s">
        <v>1619</v>
      </c>
      <c r="N3734"/>
      <c r="S3734"/>
    </row>
    <row r="3735" spans="1:19" x14ac:dyDescent="0.4">
      <c r="A3735"/>
      <c r="B3735"/>
      <c r="C3735" t="s">
        <v>1716</v>
      </c>
      <c r="N3735"/>
      <c r="S3735"/>
    </row>
    <row r="3736" spans="1:19" x14ac:dyDescent="0.4">
      <c r="A3736"/>
      <c r="B3736"/>
      <c r="C3736" t="s">
        <v>2217</v>
      </c>
      <c r="N3736"/>
      <c r="S3736"/>
    </row>
    <row r="3737" spans="1:19" x14ac:dyDescent="0.4">
      <c r="A3737"/>
      <c r="B3737"/>
      <c r="C3737" t="s">
        <v>1716</v>
      </c>
      <c r="N3737"/>
      <c r="S3737"/>
    </row>
    <row r="3738" spans="1:19" x14ac:dyDescent="0.4">
      <c r="A3738"/>
      <c r="B3738"/>
      <c r="C3738" t="s">
        <v>2218</v>
      </c>
      <c r="N3738"/>
      <c r="S3738"/>
    </row>
    <row r="3739" spans="1:19" x14ac:dyDescent="0.4">
      <c r="A3739"/>
      <c r="B3739"/>
      <c r="C3739" t="s">
        <v>2219</v>
      </c>
      <c r="N3739"/>
      <c r="S3739"/>
    </row>
    <row r="3740" spans="1:19" x14ac:dyDescent="0.4">
      <c r="C3740" t="s">
        <v>2220</v>
      </c>
    </row>
    <row r="3741" spans="1:19" x14ac:dyDescent="0.4">
      <c r="A3741"/>
      <c r="B3741"/>
      <c r="C3741" t="s">
        <v>2221</v>
      </c>
      <c r="N3741"/>
      <c r="S3741"/>
    </row>
    <row r="3742" spans="1:19" x14ac:dyDescent="0.4">
      <c r="A3742"/>
      <c r="B3742"/>
      <c r="N3742"/>
      <c r="S3742"/>
    </row>
    <row r="3743" spans="1:19" x14ac:dyDescent="0.4">
      <c r="A3743"/>
      <c r="B3743"/>
      <c r="C3743" t="s">
        <v>1621</v>
      </c>
      <c r="N3743"/>
      <c r="S3743"/>
    </row>
    <row r="3744" spans="1:19" x14ac:dyDescent="0.4">
      <c r="C3744" t="s">
        <v>1716</v>
      </c>
    </row>
    <row r="3745" spans="1:19" x14ac:dyDescent="0.4">
      <c r="A3745"/>
      <c r="B3745"/>
      <c r="C3745" t="s">
        <v>2222</v>
      </c>
      <c r="N3745"/>
      <c r="S3745"/>
    </row>
    <row r="3746" spans="1:19" x14ac:dyDescent="0.4">
      <c r="A3746"/>
      <c r="B3746"/>
      <c r="N3746"/>
      <c r="S3746"/>
    </row>
    <row r="3747" spans="1:19" x14ac:dyDescent="0.4">
      <c r="A3747"/>
      <c r="B3747"/>
      <c r="C3747" t="s">
        <v>2223</v>
      </c>
      <c r="N3747"/>
      <c r="S3747"/>
    </row>
    <row r="3748" spans="1:19" x14ac:dyDescent="0.4">
      <c r="A3748"/>
      <c r="B3748"/>
      <c r="C3748" t="s">
        <v>2224</v>
      </c>
      <c r="N3748"/>
      <c r="S3748"/>
    </row>
    <row r="3749" spans="1:19" x14ac:dyDescent="0.4">
      <c r="A3749"/>
      <c r="B3749"/>
      <c r="C3749" t="s">
        <v>2225</v>
      </c>
      <c r="N3749"/>
      <c r="S3749"/>
    </row>
    <row r="3750" spans="1:19" x14ac:dyDescent="0.4">
      <c r="A3750"/>
      <c r="B3750"/>
      <c r="C3750" t="s">
        <v>3006</v>
      </c>
      <c r="N3750"/>
      <c r="S3750"/>
    </row>
    <row r="3751" spans="1:19" x14ac:dyDescent="0.4">
      <c r="A3751"/>
      <c r="B3751"/>
      <c r="C3751" t="s">
        <v>5924</v>
      </c>
      <c r="N3751"/>
      <c r="S3751"/>
    </row>
    <row r="3752" spans="1:19" x14ac:dyDescent="0.4">
      <c r="A3752"/>
      <c r="B3752"/>
      <c r="C3752" t="s">
        <v>3007</v>
      </c>
      <c r="N3752"/>
      <c r="S3752"/>
    </row>
    <row r="3753" spans="1:19" x14ac:dyDescent="0.4">
      <c r="A3753"/>
      <c r="B3753"/>
      <c r="C3753" t="s">
        <v>3008</v>
      </c>
      <c r="N3753"/>
      <c r="S3753"/>
    </row>
    <row r="3754" spans="1:19" x14ac:dyDescent="0.4">
      <c r="A3754"/>
      <c r="B3754"/>
      <c r="C3754" t="s">
        <v>3009</v>
      </c>
      <c r="N3754"/>
      <c r="S3754"/>
    </row>
    <row r="3755" spans="1:19" x14ac:dyDescent="0.4">
      <c r="A3755"/>
      <c r="B3755"/>
      <c r="C3755" t="s">
        <v>3010</v>
      </c>
      <c r="N3755"/>
      <c r="S3755"/>
    </row>
    <row r="3756" spans="1:19" x14ac:dyDescent="0.4">
      <c r="A3756"/>
      <c r="B3756"/>
      <c r="C3756" t="s">
        <v>3011</v>
      </c>
      <c r="N3756"/>
      <c r="S3756"/>
    </row>
    <row r="3757" spans="1:19" x14ac:dyDescent="0.4">
      <c r="A3757"/>
      <c r="B3757"/>
      <c r="C3757" t="s">
        <v>1622</v>
      </c>
      <c r="N3757"/>
      <c r="S3757"/>
    </row>
    <row r="3758" spans="1:19" x14ac:dyDescent="0.4">
      <c r="A3758"/>
      <c r="B3758"/>
      <c r="C3758" t="s">
        <v>1623</v>
      </c>
      <c r="N3758"/>
      <c r="S3758"/>
    </row>
    <row r="3759" spans="1:19" x14ac:dyDescent="0.4">
      <c r="A3759"/>
      <c r="B3759"/>
      <c r="C3759" t="s">
        <v>1624</v>
      </c>
      <c r="N3759"/>
      <c r="S3759"/>
    </row>
    <row r="3760" spans="1:19" x14ac:dyDescent="0.4">
      <c r="A3760"/>
      <c r="B3760"/>
      <c r="C3760" t="s">
        <v>1625</v>
      </c>
      <c r="N3760"/>
      <c r="S3760"/>
    </row>
    <row r="3761" spans="1:19" x14ac:dyDescent="0.4">
      <c r="A3761"/>
      <c r="B3761"/>
      <c r="C3761" t="s">
        <v>1626</v>
      </c>
      <c r="N3761"/>
      <c r="S3761"/>
    </row>
    <row r="3762" spans="1:19" x14ac:dyDescent="0.4">
      <c r="A3762"/>
      <c r="B3762"/>
      <c r="C3762" t="s">
        <v>2057</v>
      </c>
      <c r="N3762"/>
      <c r="S3762"/>
    </row>
    <row r="3763" spans="1:19" x14ac:dyDescent="0.4">
      <c r="C3763" t="s">
        <v>2226</v>
      </c>
      <c r="N3763"/>
      <c r="S3763"/>
    </row>
    <row r="3764" spans="1:19" x14ac:dyDescent="0.4">
      <c r="C3764" t="s">
        <v>2227</v>
      </c>
      <c r="N3764"/>
      <c r="S3764"/>
    </row>
    <row r="3765" spans="1:19" x14ac:dyDescent="0.4">
      <c r="C3765" t="s">
        <v>2228</v>
      </c>
      <c r="N3765"/>
      <c r="S3765"/>
    </row>
    <row r="3766" spans="1:19" x14ac:dyDescent="0.4">
      <c r="C3766" t="s">
        <v>2229</v>
      </c>
      <c r="N3766"/>
      <c r="S3766"/>
    </row>
    <row r="3767" spans="1:19" x14ac:dyDescent="0.4">
      <c r="C3767" t="s">
        <v>2230</v>
      </c>
    </row>
    <row r="3768" spans="1:19" x14ac:dyDescent="0.4">
      <c r="C3768" t="s">
        <v>2231</v>
      </c>
      <c r="N3768"/>
      <c r="S3768"/>
    </row>
    <row r="3769" spans="1:19" x14ac:dyDescent="0.4">
      <c r="N3769"/>
      <c r="S3769"/>
    </row>
    <row r="3770" spans="1:19" x14ac:dyDescent="0.4">
      <c r="C3770" t="s">
        <v>2232</v>
      </c>
    </row>
    <row r="3771" spans="1:19" x14ac:dyDescent="0.4">
      <c r="C3771" t="s">
        <v>2233</v>
      </c>
    </row>
    <row r="3773" spans="1:19" x14ac:dyDescent="0.4">
      <c r="C3773" t="s">
        <v>1628</v>
      </c>
    </row>
    <row r="3774" spans="1:19" x14ac:dyDescent="0.4">
      <c r="A3774" s="12" t="s">
        <v>1559</v>
      </c>
      <c r="B3774" s="13" t="s">
        <v>5552</v>
      </c>
      <c r="N3774"/>
      <c r="S3774"/>
    </row>
    <row r="3775" spans="1:19" x14ac:dyDescent="0.4">
      <c r="C3775" t="s">
        <v>2293</v>
      </c>
      <c r="N3775"/>
      <c r="S3775"/>
    </row>
    <row r="3776" spans="1:19" x14ac:dyDescent="0.4">
      <c r="C3776" t="s">
        <v>2294</v>
      </c>
      <c r="N3776"/>
      <c r="S3776"/>
    </row>
    <row r="3777" spans="1:19" x14ac:dyDescent="0.4">
      <c r="A3777" s="12" t="s">
        <v>1559</v>
      </c>
      <c r="B3777" s="13" t="s">
        <v>4952</v>
      </c>
      <c r="N3777"/>
      <c r="S3777"/>
    </row>
    <row r="3778" spans="1:19" x14ac:dyDescent="0.4">
      <c r="C3778" t="s">
        <v>4953</v>
      </c>
      <c r="N3778"/>
      <c r="S3778"/>
    </row>
    <row r="3779" spans="1:19" x14ac:dyDescent="0.4">
      <c r="C3779" t="s">
        <v>4954</v>
      </c>
      <c r="N3779"/>
      <c r="S3779"/>
    </row>
    <row r="3780" spans="1:19" x14ac:dyDescent="0.4">
      <c r="C3780" t="s">
        <v>4955</v>
      </c>
      <c r="N3780"/>
      <c r="S3780"/>
    </row>
    <row r="3782" spans="1:19" x14ac:dyDescent="0.4">
      <c r="C3782" t="s">
        <v>4956</v>
      </c>
      <c r="N3782"/>
      <c r="S3782"/>
    </row>
    <row r="3783" spans="1:19" x14ac:dyDescent="0.4">
      <c r="C3783" t="s">
        <v>4957</v>
      </c>
      <c r="N3783"/>
      <c r="S3783"/>
    </row>
    <row r="3784" spans="1:19" x14ac:dyDescent="0.4">
      <c r="C3784" t="s">
        <v>4958</v>
      </c>
      <c r="N3784"/>
      <c r="S3784"/>
    </row>
    <row r="3786" spans="1:19" x14ac:dyDescent="0.4">
      <c r="C3786" t="s">
        <v>4959</v>
      </c>
      <c r="N3786"/>
      <c r="S3786"/>
    </row>
    <row r="3787" spans="1:19" x14ac:dyDescent="0.4">
      <c r="A3787" s="12" t="s">
        <v>1559</v>
      </c>
      <c r="B3787" s="13" t="s">
        <v>5553</v>
      </c>
      <c r="N3787"/>
      <c r="S3787"/>
    </row>
    <row r="3788" spans="1:19" x14ac:dyDescent="0.4">
      <c r="A3788" s="12" t="s">
        <v>1559</v>
      </c>
      <c r="B3788" s="13" t="s">
        <v>5554</v>
      </c>
      <c r="N3788"/>
      <c r="S3788"/>
    </row>
    <row r="3789" spans="1:19" x14ac:dyDescent="0.4">
      <c r="C3789" t="s">
        <v>2295</v>
      </c>
      <c r="N3789"/>
      <c r="S3789"/>
    </row>
    <row r="3790" spans="1:19" x14ac:dyDescent="0.4">
      <c r="A3790" s="12" t="s">
        <v>3345</v>
      </c>
      <c r="B3790" s="13" t="s">
        <v>5555</v>
      </c>
      <c r="N3790"/>
      <c r="S3790"/>
    </row>
    <row r="3791" spans="1:19" x14ac:dyDescent="0.4">
      <c r="A3791" s="12" t="s">
        <v>3345</v>
      </c>
      <c r="B3791" s="13" t="s">
        <v>5556</v>
      </c>
      <c r="N3791"/>
      <c r="S3791"/>
    </row>
    <row r="3792" spans="1:19" x14ac:dyDescent="0.4">
      <c r="A3792" s="12" t="s">
        <v>3345</v>
      </c>
      <c r="B3792" s="13" t="s">
        <v>5557</v>
      </c>
      <c r="N3792"/>
      <c r="S3792"/>
    </row>
    <row r="3793" spans="1:19" x14ac:dyDescent="0.4">
      <c r="A3793" s="12" t="s">
        <v>3345</v>
      </c>
      <c r="B3793" s="13" t="s">
        <v>5925</v>
      </c>
      <c r="N3793"/>
      <c r="S3793"/>
    </row>
    <row r="3794" spans="1:19" x14ac:dyDescent="0.4">
      <c r="A3794" s="12" t="s">
        <v>1559</v>
      </c>
      <c r="N3794"/>
      <c r="S3794"/>
    </row>
    <row r="3795" spans="1:19" x14ac:dyDescent="0.4">
      <c r="A3795" s="12" t="s">
        <v>1559</v>
      </c>
      <c r="B3795" s="18" t="s">
        <v>2236</v>
      </c>
      <c r="N3795"/>
      <c r="S3795"/>
    </row>
    <row r="3796" spans="1:19" x14ac:dyDescent="0.4">
      <c r="A3796" s="12" t="s">
        <v>1559</v>
      </c>
      <c r="B3796" s="13" t="s">
        <v>2237</v>
      </c>
      <c r="N3796"/>
      <c r="S3796"/>
    </row>
    <row r="3797" spans="1:19" x14ac:dyDescent="0.4">
      <c r="A3797" s="12" t="s">
        <v>1559</v>
      </c>
      <c r="B3797" s="13" t="s">
        <v>2238</v>
      </c>
      <c r="N3797"/>
      <c r="S3797"/>
    </row>
    <row r="3798" spans="1:19" x14ac:dyDescent="0.4">
      <c r="A3798" s="12" t="s">
        <v>1559</v>
      </c>
      <c r="B3798" s="13" t="s">
        <v>2239</v>
      </c>
      <c r="N3798"/>
      <c r="S3798"/>
    </row>
    <row r="3799" spans="1:19" x14ac:dyDescent="0.4">
      <c r="A3799" s="12" t="s">
        <v>1559</v>
      </c>
      <c r="B3799" s="13" t="s">
        <v>2240</v>
      </c>
      <c r="N3799"/>
      <c r="S3799"/>
    </row>
    <row r="3800" spans="1:19" x14ac:dyDescent="0.4">
      <c r="A3800" s="12" t="s">
        <v>1559</v>
      </c>
      <c r="B3800" s="13" t="s">
        <v>2241</v>
      </c>
      <c r="N3800"/>
      <c r="S3800"/>
    </row>
    <row r="3801" spans="1:19" x14ac:dyDescent="0.4">
      <c r="A3801" s="12" t="s">
        <v>1559</v>
      </c>
      <c r="B3801" s="13" t="s">
        <v>2242</v>
      </c>
      <c r="N3801"/>
      <c r="S3801"/>
    </row>
    <row r="3802" spans="1:19" x14ac:dyDescent="0.4">
      <c r="A3802" s="12" t="s">
        <v>1559</v>
      </c>
      <c r="B3802" s="13" t="s">
        <v>2243</v>
      </c>
      <c r="N3802"/>
      <c r="S3802"/>
    </row>
    <row r="3803" spans="1:19" x14ac:dyDescent="0.4">
      <c r="A3803" s="12" t="s">
        <v>1559</v>
      </c>
      <c r="B3803" s="13" t="s">
        <v>2244</v>
      </c>
      <c r="N3803"/>
      <c r="S3803"/>
    </row>
    <row r="3804" spans="1:19" x14ac:dyDescent="0.4">
      <c r="A3804" s="12" t="s">
        <v>1559</v>
      </c>
      <c r="B3804" s="13" t="s">
        <v>2297</v>
      </c>
      <c r="N3804"/>
      <c r="S3804"/>
    </row>
    <row r="3805" spans="1:19" x14ac:dyDescent="0.4">
      <c r="A3805" s="12" t="s">
        <v>1559</v>
      </c>
      <c r="B3805" s="13" t="s">
        <v>2245</v>
      </c>
      <c r="N3805"/>
      <c r="S3805"/>
    </row>
    <row r="3806" spans="1:19" x14ac:dyDescent="0.4">
      <c r="A3806" s="12" t="s">
        <v>1559</v>
      </c>
      <c r="B3806" s="13" t="s">
        <v>2298</v>
      </c>
      <c r="N3806"/>
      <c r="S3806"/>
    </row>
    <row r="3807" spans="1:19" x14ac:dyDescent="0.4">
      <c r="A3807" s="12" t="s">
        <v>1559</v>
      </c>
      <c r="B3807" s="13" t="s">
        <v>2246</v>
      </c>
      <c r="N3807"/>
      <c r="S3807"/>
    </row>
    <row r="3808" spans="1:19" x14ac:dyDescent="0.4">
      <c r="A3808" s="12" t="s">
        <v>1559</v>
      </c>
      <c r="B3808" s="13" t="s">
        <v>2299</v>
      </c>
      <c r="N3808"/>
      <c r="S3808"/>
    </row>
    <row r="3809" spans="1:19" x14ac:dyDescent="0.4">
      <c r="A3809" s="12" t="s">
        <v>1559</v>
      </c>
      <c r="B3809" s="13" t="s">
        <v>2247</v>
      </c>
      <c r="N3809"/>
      <c r="S3809"/>
    </row>
    <row r="3810" spans="1:19" x14ac:dyDescent="0.4">
      <c r="A3810" s="12" t="s">
        <v>1559</v>
      </c>
      <c r="B3810" s="13" t="s">
        <v>2248</v>
      </c>
      <c r="N3810"/>
      <c r="S3810"/>
    </row>
    <row r="3811" spans="1:19" x14ac:dyDescent="0.4">
      <c r="A3811" s="12" t="s">
        <v>1559</v>
      </c>
      <c r="B3811" s="13" t="s">
        <v>2296</v>
      </c>
      <c r="N3811"/>
      <c r="S3811"/>
    </row>
    <row r="3812" spans="1:19" x14ac:dyDescent="0.4">
      <c r="A3812" s="12" t="s">
        <v>1559</v>
      </c>
      <c r="B3812" s="13" t="s">
        <v>2249</v>
      </c>
      <c r="N3812"/>
      <c r="S3812"/>
    </row>
    <row r="3813" spans="1:19" x14ac:dyDescent="0.4">
      <c r="A3813" s="12" t="s">
        <v>1559</v>
      </c>
      <c r="B3813" s="13" t="s">
        <v>2250</v>
      </c>
      <c r="N3813"/>
      <c r="S3813"/>
    </row>
    <row r="3814" spans="1:19" x14ac:dyDescent="0.4">
      <c r="A3814" s="12" t="s">
        <v>1559</v>
      </c>
      <c r="B3814" s="13" t="s">
        <v>2251</v>
      </c>
      <c r="N3814"/>
      <c r="S3814"/>
    </row>
    <row r="3815" spans="1:19" x14ac:dyDescent="0.4">
      <c r="A3815" s="12" t="s">
        <v>1559</v>
      </c>
      <c r="B3815" s="13" t="s">
        <v>2252</v>
      </c>
      <c r="N3815"/>
      <c r="S3815"/>
    </row>
    <row r="3816" spans="1:19" x14ac:dyDescent="0.4">
      <c r="A3816" s="12" t="s">
        <v>1559</v>
      </c>
      <c r="B3816" s="13" t="s">
        <v>2300</v>
      </c>
      <c r="N3816"/>
      <c r="S3816"/>
    </row>
    <row r="3817" spans="1:19" x14ac:dyDescent="0.4">
      <c r="A3817" s="12" t="s">
        <v>1559</v>
      </c>
      <c r="B3817" s="13" t="s">
        <v>2301</v>
      </c>
      <c r="N3817"/>
      <c r="S3817"/>
    </row>
    <row r="3818" spans="1:19" x14ac:dyDescent="0.4">
      <c r="A3818" s="12" t="s">
        <v>1559</v>
      </c>
      <c r="B3818" s="13" t="s">
        <v>2302</v>
      </c>
      <c r="N3818"/>
      <c r="S3818"/>
    </row>
    <row r="3819" spans="1:19" x14ac:dyDescent="0.4">
      <c r="A3819" s="12" t="s">
        <v>1559</v>
      </c>
      <c r="B3819" s="13" t="s">
        <v>2253</v>
      </c>
      <c r="N3819"/>
      <c r="S3819"/>
    </row>
    <row r="3820" spans="1:19" x14ac:dyDescent="0.4">
      <c r="A3820" s="12" t="s">
        <v>1559</v>
      </c>
      <c r="B3820" s="13" t="s">
        <v>2254</v>
      </c>
      <c r="N3820"/>
      <c r="S3820"/>
    </row>
    <row r="3821" spans="1:19" x14ac:dyDescent="0.4">
      <c r="A3821" s="12" t="s">
        <v>1559</v>
      </c>
      <c r="B3821" s="13" t="s">
        <v>2255</v>
      </c>
      <c r="N3821"/>
      <c r="S3821"/>
    </row>
    <row r="3822" spans="1:19" x14ac:dyDescent="0.4">
      <c r="A3822" s="12" t="s">
        <v>1559</v>
      </c>
      <c r="B3822" s="13" t="s">
        <v>2256</v>
      </c>
      <c r="N3822"/>
      <c r="S3822"/>
    </row>
    <row r="3823" spans="1:19" x14ac:dyDescent="0.4">
      <c r="A3823" s="12" t="s">
        <v>1559</v>
      </c>
      <c r="B3823" s="13" t="s">
        <v>2257</v>
      </c>
      <c r="N3823"/>
      <c r="S3823"/>
    </row>
    <row r="3824" spans="1:19" x14ac:dyDescent="0.4">
      <c r="A3824" s="12" t="s">
        <v>1559</v>
      </c>
      <c r="B3824" s="13" t="s">
        <v>2258</v>
      </c>
      <c r="N3824"/>
      <c r="S3824"/>
    </row>
    <row r="3825" spans="1:19" x14ac:dyDescent="0.4">
      <c r="A3825" s="12" t="s">
        <v>1559</v>
      </c>
      <c r="B3825" s="13" t="s">
        <v>2259</v>
      </c>
      <c r="N3825"/>
      <c r="S3825"/>
    </row>
    <row r="3826" spans="1:19" x14ac:dyDescent="0.4">
      <c r="A3826" s="12" t="s">
        <v>1559</v>
      </c>
      <c r="B3826" s="13" t="s">
        <v>2260</v>
      </c>
      <c r="N3826"/>
      <c r="S3826"/>
    </row>
    <row r="3827" spans="1:19" x14ac:dyDescent="0.4">
      <c r="A3827" s="12" t="s">
        <v>1559</v>
      </c>
      <c r="B3827" s="13" t="s">
        <v>2261</v>
      </c>
      <c r="N3827"/>
      <c r="S3827"/>
    </row>
    <row r="3828" spans="1:19" x14ac:dyDescent="0.4">
      <c r="A3828" s="12" t="s">
        <v>1559</v>
      </c>
      <c r="B3828" s="13" t="s">
        <v>2262</v>
      </c>
      <c r="N3828"/>
      <c r="S3828"/>
    </row>
    <row r="3829" spans="1:19" x14ac:dyDescent="0.4">
      <c r="A3829" s="12" t="s">
        <v>1559</v>
      </c>
      <c r="B3829" s="13" t="s">
        <v>2263</v>
      </c>
      <c r="N3829"/>
      <c r="S3829"/>
    </row>
    <row r="3830" spans="1:19" x14ac:dyDescent="0.4">
      <c r="A3830" s="12" t="s">
        <v>1559</v>
      </c>
      <c r="B3830" s="13" t="s">
        <v>2264</v>
      </c>
      <c r="N3830"/>
      <c r="S3830"/>
    </row>
    <row r="3831" spans="1:19" x14ac:dyDescent="0.4">
      <c r="A3831" s="12" t="s">
        <v>1559</v>
      </c>
      <c r="B3831" s="13" t="s">
        <v>2265</v>
      </c>
      <c r="N3831"/>
      <c r="S3831"/>
    </row>
    <row r="3832" spans="1:19" x14ac:dyDescent="0.4">
      <c r="A3832" s="12" t="s">
        <v>1559</v>
      </c>
      <c r="B3832" s="13" t="s">
        <v>2266</v>
      </c>
      <c r="N3832"/>
      <c r="S3832"/>
    </row>
    <row r="3833" spans="1:19" x14ac:dyDescent="0.4">
      <c r="A3833" s="12" t="s">
        <v>1559</v>
      </c>
      <c r="B3833" s="13" t="s">
        <v>5558</v>
      </c>
      <c r="N3833"/>
      <c r="S3833"/>
    </row>
    <row r="3834" spans="1:19" x14ac:dyDescent="0.4">
      <c r="C3834" t="s">
        <v>5926</v>
      </c>
      <c r="N3834"/>
      <c r="S3834"/>
    </row>
    <row r="3835" spans="1:19" x14ac:dyDescent="0.4">
      <c r="C3835" t="s">
        <v>1619</v>
      </c>
      <c r="N3835"/>
      <c r="S3835"/>
    </row>
    <row r="3836" spans="1:19" x14ac:dyDescent="0.4">
      <c r="C3836" t="s">
        <v>1716</v>
      </c>
      <c r="N3836"/>
      <c r="S3836"/>
    </row>
    <row r="3837" spans="1:19" x14ac:dyDescent="0.4">
      <c r="C3837" t="s">
        <v>2303</v>
      </c>
      <c r="N3837"/>
      <c r="S3837"/>
    </row>
    <row r="3838" spans="1:19" x14ac:dyDescent="0.4">
      <c r="C3838" t="s">
        <v>1716</v>
      </c>
      <c r="N3838"/>
      <c r="S3838"/>
    </row>
    <row r="3839" spans="1:19" x14ac:dyDescent="0.4">
      <c r="C3839" t="s">
        <v>2218</v>
      </c>
      <c r="N3839"/>
      <c r="S3839"/>
    </row>
    <row r="3840" spans="1:19" x14ac:dyDescent="0.4">
      <c r="C3840" t="s">
        <v>2304</v>
      </c>
      <c r="N3840"/>
      <c r="S3840"/>
    </row>
    <row r="3841" spans="1:19" x14ac:dyDescent="0.4">
      <c r="C3841" t="s">
        <v>2305</v>
      </c>
      <c r="N3841"/>
      <c r="S3841"/>
    </row>
    <row r="3842" spans="1:19" x14ac:dyDescent="0.4">
      <c r="C3842" t="s">
        <v>2306</v>
      </c>
      <c r="N3842"/>
      <c r="S3842"/>
    </row>
    <row r="3843" spans="1:19" x14ac:dyDescent="0.4">
      <c r="C3843" t="s">
        <v>2307</v>
      </c>
      <c r="N3843"/>
      <c r="S3843"/>
    </row>
    <row r="3844" spans="1:19" x14ac:dyDescent="0.4">
      <c r="C3844" t="s">
        <v>2308</v>
      </c>
      <c r="N3844"/>
      <c r="S3844"/>
    </row>
    <row r="3845" spans="1:19" x14ac:dyDescent="0.4">
      <c r="C3845" t="s">
        <v>2309</v>
      </c>
      <c r="N3845"/>
      <c r="S3845"/>
    </row>
    <row r="3846" spans="1:19" x14ac:dyDescent="0.4">
      <c r="C3846" t="s">
        <v>2310</v>
      </c>
      <c r="N3846"/>
      <c r="S3846"/>
    </row>
    <row r="3847" spans="1:19" x14ac:dyDescent="0.4">
      <c r="A3847"/>
      <c r="B3847"/>
      <c r="C3847" t="s">
        <v>2311</v>
      </c>
      <c r="N3847"/>
      <c r="S3847"/>
    </row>
    <row r="3848" spans="1:19" x14ac:dyDescent="0.4">
      <c r="A3848"/>
      <c r="B3848"/>
      <c r="C3848" t="s">
        <v>2312</v>
      </c>
      <c r="N3848"/>
      <c r="S3848"/>
    </row>
    <row r="3849" spans="1:19" x14ac:dyDescent="0.4">
      <c r="A3849"/>
      <c r="B3849"/>
      <c r="C3849" t="s">
        <v>2313</v>
      </c>
      <c r="N3849"/>
      <c r="S3849"/>
    </row>
    <row r="3850" spans="1:19" x14ac:dyDescent="0.4">
      <c r="A3850"/>
      <c r="B3850"/>
      <c r="C3850" t="s">
        <v>2314</v>
      </c>
      <c r="N3850"/>
      <c r="S3850"/>
    </row>
    <row r="3851" spans="1:19" x14ac:dyDescent="0.4">
      <c r="A3851"/>
      <c r="B3851"/>
      <c r="C3851" t="s">
        <v>2315</v>
      </c>
      <c r="N3851"/>
      <c r="S3851"/>
    </row>
    <row r="3852" spans="1:19" x14ac:dyDescent="0.4">
      <c r="A3852"/>
      <c r="B3852"/>
      <c r="C3852" t="s">
        <v>2316</v>
      </c>
      <c r="N3852"/>
      <c r="S3852"/>
    </row>
    <row r="3853" spans="1:19" x14ac:dyDescent="0.4">
      <c r="A3853"/>
      <c r="B3853"/>
      <c r="C3853" t="s">
        <v>2317</v>
      </c>
      <c r="N3853"/>
      <c r="S3853"/>
    </row>
    <row r="3854" spans="1:19" x14ac:dyDescent="0.4">
      <c r="A3854"/>
      <c r="B3854"/>
      <c r="C3854" t="s">
        <v>2318</v>
      </c>
      <c r="N3854"/>
      <c r="S3854"/>
    </row>
    <row r="3855" spans="1:19" x14ac:dyDescent="0.4">
      <c r="A3855"/>
      <c r="B3855"/>
      <c r="C3855" t="s">
        <v>2319</v>
      </c>
      <c r="N3855"/>
      <c r="S3855"/>
    </row>
    <row r="3856" spans="1:19" x14ac:dyDescent="0.4">
      <c r="A3856"/>
      <c r="B3856"/>
      <c r="C3856" t="s">
        <v>2320</v>
      </c>
      <c r="N3856"/>
      <c r="S3856"/>
    </row>
    <row r="3857" spans="1:19" x14ac:dyDescent="0.4">
      <c r="A3857"/>
      <c r="B3857"/>
      <c r="C3857" t="s">
        <v>2321</v>
      </c>
      <c r="N3857"/>
      <c r="S3857"/>
    </row>
    <row r="3858" spans="1:19" x14ac:dyDescent="0.4">
      <c r="A3858"/>
      <c r="B3858"/>
      <c r="C3858" t="s">
        <v>2322</v>
      </c>
      <c r="N3858"/>
      <c r="S3858"/>
    </row>
    <row r="3859" spans="1:19" x14ac:dyDescent="0.4">
      <c r="A3859"/>
      <c r="B3859"/>
      <c r="C3859" t="s">
        <v>2323</v>
      </c>
      <c r="N3859"/>
      <c r="S3859"/>
    </row>
    <row r="3860" spans="1:19" x14ac:dyDescent="0.4">
      <c r="A3860"/>
      <c r="B3860"/>
      <c r="C3860" t="s">
        <v>2324</v>
      </c>
      <c r="N3860"/>
      <c r="S3860"/>
    </row>
    <row r="3861" spans="1:19" x14ac:dyDescent="0.4">
      <c r="A3861"/>
      <c r="B3861"/>
      <c r="C3861" t="s">
        <v>2325</v>
      </c>
      <c r="N3861"/>
      <c r="S3861"/>
    </row>
    <row r="3862" spans="1:19" x14ac:dyDescent="0.4">
      <c r="A3862"/>
      <c r="B3862"/>
      <c r="C3862" t="s">
        <v>2326</v>
      </c>
      <c r="N3862"/>
      <c r="S3862"/>
    </row>
    <row r="3863" spans="1:19" x14ac:dyDescent="0.4">
      <c r="A3863"/>
      <c r="B3863"/>
      <c r="C3863" t="s">
        <v>2327</v>
      </c>
      <c r="N3863"/>
      <c r="S3863"/>
    </row>
    <row r="3864" spans="1:19" x14ac:dyDescent="0.4">
      <c r="A3864"/>
      <c r="B3864"/>
      <c r="C3864" t="s">
        <v>2328</v>
      </c>
      <c r="N3864"/>
      <c r="S3864"/>
    </row>
    <row r="3865" spans="1:19" x14ac:dyDescent="0.4">
      <c r="A3865"/>
      <c r="B3865"/>
      <c r="C3865" t="s">
        <v>2329</v>
      </c>
      <c r="N3865"/>
      <c r="S3865"/>
    </row>
    <row r="3866" spans="1:19" x14ac:dyDescent="0.4">
      <c r="A3866"/>
      <c r="B3866"/>
      <c r="C3866" t="s">
        <v>2330</v>
      </c>
      <c r="N3866"/>
      <c r="S3866"/>
    </row>
    <row r="3867" spans="1:19" x14ac:dyDescent="0.4">
      <c r="A3867"/>
      <c r="B3867"/>
      <c r="C3867" t="s">
        <v>2331</v>
      </c>
      <c r="N3867"/>
      <c r="S3867"/>
    </row>
    <row r="3868" spans="1:19" x14ac:dyDescent="0.4">
      <c r="A3868"/>
      <c r="B3868"/>
      <c r="C3868" t="s">
        <v>2332</v>
      </c>
      <c r="N3868"/>
      <c r="S3868"/>
    </row>
    <row r="3869" spans="1:19" x14ac:dyDescent="0.4">
      <c r="A3869"/>
      <c r="B3869"/>
      <c r="C3869" t="s">
        <v>2333</v>
      </c>
      <c r="N3869"/>
      <c r="S3869"/>
    </row>
    <row r="3870" spans="1:19" x14ac:dyDescent="0.4">
      <c r="A3870"/>
      <c r="B3870"/>
      <c r="C3870" t="s">
        <v>2334</v>
      </c>
      <c r="N3870"/>
      <c r="S3870"/>
    </row>
    <row r="3871" spans="1:19" x14ac:dyDescent="0.4">
      <c r="A3871"/>
      <c r="B3871"/>
      <c r="C3871" t="s">
        <v>2335</v>
      </c>
      <c r="N3871"/>
      <c r="S3871"/>
    </row>
    <row r="3872" spans="1:19" x14ac:dyDescent="0.4">
      <c r="A3872"/>
      <c r="B3872"/>
      <c r="C3872" t="s">
        <v>2336</v>
      </c>
      <c r="N3872"/>
      <c r="S3872"/>
    </row>
    <row r="3873" spans="1:19" x14ac:dyDescent="0.4">
      <c r="A3873"/>
      <c r="B3873"/>
      <c r="C3873" t="s">
        <v>2337</v>
      </c>
      <c r="N3873"/>
      <c r="S3873"/>
    </row>
    <row r="3874" spans="1:19" x14ac:dyDescent="0.4">
      <c r="A3874"/>
      <c r="B3874"/>
      <c r="C3874" t="s">
        <v>2338</v>
      </c>
      <c r="N3874"/>
      <c r="S3874"/>
    </row>
    <row r="3875" spans="1:19" x14ac:dyDescent="0.4">
      <c r="A3875"/>
      <c r="B3875"/>
      <c r="C3875" t="s">
        <v>2339</v>
      </c>
      <c r="N3875"/>
      <c r="S3875"/>
    </row>
    <row r="3876" spans="1:19" x14ac:dyDescent="0.4">
      <c r="C3876" t="s">
        <v>2340</v>
      </c>
    </row>
    <row r="3877" spans="1:19" x14ac:dyDescent="0.4">
      <c r="A3877"/>
      <c r="B3877"/>
      <c r="N3877"/>
      <c r="S3877"/>
    </row>
    <row r="3878" spans="1:19" x14ac:dyDescent="0.4">
      <c r="A3878"/>
      <c r="B3878"/>
      <c r="C3878" t="s">
        <v>1621</v>
      </c>
      <c r="N3878"/>
      <c r="S3878"/>
    </row>
    <row r="3879" spans="1:19" x14ac:dyDescent="0.4">
      <c r="A3879"/>
      <c r="B3879"/>
      <c r="C3879" t="s">
        <v>1716</v>
      </c>
      <c r="N3879"/>
      <c r="S3879"/>
    </row>
    <row r="3880" spans="1:19" x14ac:dyDescent="0.4">
      <c r="C3880" t="s">
        <v>2341</v>
      </c>
    </row>
    <row r="3881" spans="1:19" x14ac:dyDescent="0.4">
      <c r="A3881"/>
      <c r="B3881"/>
      <c r="N3881"/>
      <c r="S3881"/>
    </row>
    <row r="3882" spans="1:19" x14ac:dyDescent="0.4">
      <c r="A3882"/>
      <c r="B3882"/>
      <c r="C3882" t="s">
        <v>2342</v>
      </c>
      <c r="N3882"/>
      <c r="S3882"/>
    </row>
    <row r="3883" spans="1:19" x14ac:dyDescent="0.4">
      <c r="A3883"/>
      <c r="B3883"/>
      <c r="C3883" t="s">
        <v>2343</v>
      </c>
      <c r="N3883"/>
      <c r="S3883"/>
    </row>
    <row r="3884" spans="1:19" x14ac:dyDescent="0.4">
      <c r="A3884"/>
      <c r="B3884"/>
      <c r="C3884" t="s">
        <v>2225</v>
      </c>
      <c r="N3884"/>
      <c r="S3884"/>
    </row>
    <row r="3885" spans="1:19" x14ac:dyDescent="0.4">
      <c r="A3885"/>
      <c r="B3885"/>
      <c r="C3885" t="s">
        <v>1622</v>
      </c>
      <c r="N3885"/>
      <c r="S3885"/>
    </row>
    <row r="3886" spans="1:19" x14ac:dyDescent="0.4">
      <c r="A3886"/>
      <c r="B3886"/>
      <c r="C3886" t="s">
        <v>1623</v>
      </c>
      <c r="N3886"/>
      <c r="S3886"/>
    </row>
    <row r="3887" spans="1:19" x14ac:dyDescent="0.4">
      <c r="A3887"/>
      <c r="B3887"/>
      <c r="C3887" t="s">
        <v>1624</v>
      </c>
      <c r="N3887"/>
      <c r="S3887"/>
    </row>
    <row r="3888" spans="1:19" x14ac:dyDescent="0.4">
      <c r="A3888"/>
      <c r="B3888"/>
      <c r="C3888" t="s">
        <v>1625</v>
      </c>
      <c r="N3888"/>
      <c r="S3888"/>
    </row>
    <row r="3889" spans="1:19" x14ac:dyDescent="0.4">
      <c r="A3889"/>
      <c r="B3889"/>
      <c r="C3889" t="s">
        <v>1626</v>
      </c>
      <c r="N3889"/>
      <c r="S3889"/>
    </row>
    <row r="3890" spans="1:19" x14ac:dyDescent="0.4">
      <c r="A3890"/>
      <c r="B3890"/>
      <c r="C3890" t="s">
        <v>2057</v>
      </c>
      <c r="N3890"/>
      <c r="S3890"/>
    </row>
    <row r="3891" spans="1:19" x14ac:dyDescent="0.4">
      <c r="A3891"/>
      <c r="B3891"/>
      <c r="C3891" t="s">
        <v>2344</v>
      </c>
      <c r="N3891"/>
      <c r="S3891"/>
    </row>
    <row r="3892" spans="1:19" x14ac:dyDescent="0.4">
      <c r="A3892"/>
      <c r="B3892"/>
      <c r="C3892" t="s">
        <v>2345</v>
      </c>
      <c r="N3892"/>
      <c r="S3892"/>
    </row>
    <row r="3893" spans="1:19" x14ac:dyDescent="0.4">
      <c r="A3893"/>
      <c r="B3893"/>
      <c r="C3893" t="s">
        <v>2346</v>
      </c>
      <c r="N3893"/>
      <c r="S3893"/>
    </row>
    <row r="3894" spans="1:19" x14ac:dyDescent="0.4">
      <c r="A3894"/>
      <c r="B3894"/>
      <c r="C3894" t="s">
        <v>2347</v>
      </c>
      <c r="N3894"/>
      <c r="S3894"/>
    </row>
    <row r="3895" spans="1:19" x14ac:dyDescent="0.4">
      <c r="A3895"/>
      <c r="B3895"/>
      <c r="C3895" t="s">
        <v>2348</v>
      </c>
      <c r="N3895"/>
      <c r="S3895"/>
    </row>
    <row r="3896" spans="1:19" x14ac:dyDescent="0.4">
      <c r="A3896"/>
      <c r="B3896"/>
      <c r="C3896" t="s">
        <v>2349</v>
      </c>
      <c r="N3896"/>
      <c r="S3896"/>
    </row>
    <row r="3897" spans="1:19" x14ac:dyDescent="0.4">
      <c r="A3897"/>
      <c r="B3897"/>
      <c r="C3897" t="s">
        <v>2350</v>
      </c>
      <c r="N3897"/>
      <c r="S3897"/>
    </row>
    <row r="3898" spans="1:19" x14ac:dyDescent="0.4">
      <c r="A3898"/>
      <c r="B3898"/>
      <c r="C3898" t="s">
        <v>2351</v>
      </c>
      <c r="N3898"/>
      <c r="S3898"/>
    </row>
    <row r="3899" spans="1:19" x14ac:dyDescent="0.4">
      <c r="A3899"/>
      <c r="B3899"/>
      <c r="C3899" t="s">
        <v>2352</v>
      </c>
      <c r="N3899"/>
      <c r="S3899"/>
    </row>
    <row r="3900" spans="1:19" x14ac:dyDescent="0.4">
      <c r="A3900"/>
      <c r="B3900"/>
      <c r="C3900" t="s">
        <v>2353</v>
      </c>
      <c r="N3900"/>
      <c r="S3900"/>
    </row>
    <row r="3901" spans="1:19" x14ac:dyDescent="0.4">
      <c r="A3901"/>
      <c r="B3901"/>
      <c r="C3901" t="s">
        <v>2354</v>
      </c>
      <c r="N3901"/>
      <c r="S3901"/>
    </row>
    <row r="3902" spans="1:19" x14ac:dyDescent="0.4">
      <c r="A3902"/>
      <c r="B3902"/>
      <c r="C3902" t="s">
        <v>2355</v>
      </c>
      <c r="N3902"/>
      <c r="S3902"/>
    </row>
    <row r="3903" spans="1:19" x14ac:dyDescent="0.4">
      <c r="A3903"/>
      <c r="B3903"/>
      <c r="C3903" t="s">
        <v>2356</v>
      </c>
      <c r="N3903"/>
      <c r="S3903"/>
    </row>
    <row r="3904" spans="1:19" x14ac:dyDescent="0.4">
      <c r="A3904"/>
      <c r="B3904"/>
      <c r="C3904" t="s">
        <v>2357</v>
      </c>
      <c r="N3904"/>
      <c r="S3904"/>
    </row>
    <row r="3905" spans="1:19" x14ac:dyDescent="0.4">
      <c r="A3905"/>
      <c r="B3905"/>
      <c r="C3905" t="s">
        <v>2358</v>
      </c>
      <c r="N3905"/>
      <c r="S3905"/>
    </row>
    <row r="3906" spans="1:19" x14ac:dyDescent="0.4">
      <c r="A3906"/>
      <c r="B3906"/>
      <c r="C3906" t="s">
        <v>2359</v>
      </c>
      <c r="N3906"/>
      <c r="S3906"/>
    </row>
    <row r="3907" spans="1:19" x14ac:dyDescent="0.4">
      <c r="A3907"/>
      <c r="B3907"/>
      <c r="C3907" t="s">
        <v>2360</v>
      </c>
      <c r="N3907"/>
      <c r="S3907"/>
    </row>
    <row r="3908" spans="1:19" x14ac:dyDescent="0.4">
      <c r="A3908"/>
      <c r="B3908"/>
      <c r="C3908" t="s">
        <v>2361</v>
      </c>
      <c r="N3908"/>
      <c r="S3908"/>
    </row>
    <row r="3909" spans="1:19" x14ac:dyDescent="0.4">
      <c r="A3909"/>
      <c r="B3909"/>
      <c r="C3909" t="s">
        <v>2362</v>
      </c>
      <c r="N3909"/>
      <c r="S3909"/>
    </row>
    <row r="3910" spans="1:19" x14ac:dyDescent="0.4">
      <c r="A3910"/>
      <c r="B3910"/>
      <c r="C3910" t="s">
        <v>2363</v>
      </c>
      <c r="N3910"/>
      <c r="S3910"/>
    </row>
    <row r="3911" spans="1:19" x14ac:dyDescent="0.4">
      <c r="A3911"/>
      <c r="B3911"/>
      <c r="C3911" t="s">
        <v>2364</v>
      </c>
      <c r="N3911"/>
      <c r="S3911"/>
    </row>
    <row r="3912" spans="1:19" x14ac:dyDescent="0.4">
      <c r="A3912"/>
      <c r="B3912"/>
      <c r="C3912" t="s">
        <v>2365</v>
      </c>
      <c r="N3912"/>
      <c r="S3912"/>
    </row>
    <row r="3913" spans="1:19" x14ac:dyDescent="0.4">
      <c r="A3913"/>
      <c r="B3913"/>
      <c r="C3913" t="s">
        <v>2366</v>
      </c>
      <c r="N3913"/>
      <c r="S3913"/>
    </row>
    <row r="3914" spans="1:19" x14ac:dyDescent="0.4">
      <c r="A3914"/>
      <c r="B3914"/>
      <c r="C3914" t="s">
        <v>2367</v>
      </c>
      <c r="N3914"/>
      <c r="S3914"/>
    </row>
    <row r="3915" spans="1:19" x14ac:dyDescent="0.4">
      <c r="A3915"/>
      <c r="B3915"/>
      <c r="C3915" t="s">
        <v>2368</v>
      </c>
      <c r="N3915"/>
      <c r="S3915"/>
    </row>
    <row r="3916" spans="1:19" x14ac:dyDescent="0.4">
      <c r="A3916"/>
      <c r="B3916"/>
      <c r="C3916" t="s">
        <v>2369</v>
      </c>
      <c r="N3916"/>
      <c r="S3916"/>
    </row>
    <row r="3917" spans="1:19" x14ac:dyDescent="0.4">
      <c r="A3917"/>
      <c r="B3917"/>
      <c r="C3917" t="s">
        <v>2370</v>
      </c>
      <c r="N3917"/>
      <c r="S3917"/>
    </row>
    <row r="3918" spans="1:19" x14ac:dyDescent="0.4">
      <c r="A3918"/>
      <c r="B3918"/>
      <c r="C3918" t="s">
        <v>2371</v>
      </c>
      <c r="N3918"/>
      <c r="S3918"/>
    </row>
    <row r="3919" spans="1:19" x14ac:dyDescent="0.4">
      <c r="A3919"/>
      <c r="B3919"/>
      <c r="C3919" t="s">
        <v>2372</v>
      </c>
      <c r="N3919"/>
      <c r="S3919"/>
    </row>
    <row r="3920" spans="1:19" x14ac:dyDescent="0.4">
      <c r="A3920"/>
      <c r="B3920"/>
      <c r="C3920" t="s">
        <v>2373</v>
      </c>
      <c r="N3920"/>
      <c r="S3920"/>
    </row>
    <row r="3921" spans="1:19" x14ac:dyDescent="0.4">
      <c r="A3921"/>
      <c r="B3921"/>
      <c r="C3921" t="s">
        <v>2374</v>
      </c>
      <c r="N3921"/>
      <c r="S3921"/>
    </row>
    <row r="3922" spans="1:19" x14ac:dyDescent="0.4">
      <c r="A3922"/>
      <c r="B3922"/>
      <c r="C3922" t="s">
        <v>2375</v>
      </c>
      <c r="N3922"/>
      <c r="S3922"/>
    </row>
    <row r="3923" spans="1:19" x14ac:dyDescent="0.4">
      <c r="A3923"/>
      <c r="B3923"/>
      <c r="C3923" t="s">
        <v>2376</v>
      </c>
      <c r="N3923"/>
      <c r="S3923"/>
    </row>
    <row r="3924" spans="1:19" x14ac:dyDescent="0.4">
      <c r="A3924"/>
      <c r="B3924"/>
      <c r="C3924" t="s">
        <v>2375</v>
      </c>
      <c r="N3924"/>
      <c r="S3924"/>
    </row>
    <row r="3925" spans="1:19" x14ac:dyDescent="0.4">
      <c r="A3925"/>
      <c r="B3925"/>
      <c r="C3925" t="s">
        <v>2377</v>
      </c>
      <c r="N3925"/>
      <c r="S3925"/>
    </row>
    <row r="3926" spans="1:19" x14ac:dyDescent="0.4">
      <c r="A3926"/>
      <c r="B3926"/>
      <c r="C3926" t="s">
        <v>2378</v>
      </c>
      <c r="N3926"/>
      <c r="S3926"/>
    </row>
    <row r="3927" spans="1:19" x14ac:dyDescent="0.4">
      <c r="A3927"/>
      <c r="B3927"/>
      <c r="C3927" t="s">
        <v>2379</v>
      </c>
      <c r="N3927"/>
      <c r="S3927"/>
    </row>
    <row r="3928" spans="1:19" x14ac:dyDescent="0.4">
      <c r="A3928"/>
      <c r="B3928"/>
      <c r="C3928" t="s">
        <v>2380</v>
      </c>
      <c r="N3928"/>
      <c r="S3928"/>
    </row>
    <row r="3929" spans="1:19" x14ac:dyDescent="0.4">
      <c r="A3929"/>
      <c r="B3929"/>
      <c r="C3929" t="s">
        <v>2381</v>
      </c>
      <c r="N3929"/>
      <c r="S3929"/>
    </row>
    <row r="3930" spans="1:19" x14ac:dyDescent="0.4">
      <c r="A3930"/>
      <c r="B3930"/>
      <c r="C3930" t="s">
        <v>2382</v>
      </c>
      <c r="N3930"/>
      <c r="S3930"/>
    </row>
    <row r="3931" spans="1:19" x14ac:dyDescent="0.4">
      <c r="A3931"/>
      <c r="B3931"/>
      <c r="C3931" t="s">
        <v>2383</v>
      </c>
      <c r="N3931"/>
      <c r="S3931"/>
    </row>
    <row r="3932" spans="1:19" x14ac:dyDescent="0.4">
      <c r="A3932"/>
      <c r="B3932"/>
      <c r="C3932" t="s">
        <v>2384</v>
      </c>
      <c r="N3932"/>
      <c r="S3932"/>
    </row>
    <row r="3933" spans="1:19" x14ac:dyDescent="0.4">
      <c r="A3933"/>
      <c r="B3933"/>
      <c r="C3933" t="s">
        <v>2385</v>
      </c>
      <c r="N3933"/>
      <c r="S3933"/>
    </row>
    <row r="3934" spans="1:19" x14ac:dyDescent="0.4">
      <c r="A3934"/>
      <c r="B3934"/>
      <c r="C3934" t="s">
        <v>2386</v>
      </c>
      <c r="N3934"/>
      <c r="S3934"/>
    </row>
    <row r="3935" spans="1:19" x14ac:dyDescent="0.4">
      <c r="A3935"/>
      <c r="B3935"/>
      <c r="C3935" t="s">
        <v>2387</v>
      </c>
      <c r="N3935"/>
      <c r="S3935"/>
    </row>
    <row r="3936" spans="1:19" x14ac:dyDescent="0.4">
      <c r="A3936"/>
      <c r="B3936"/>
      <c r="C3936" t="s">
        <v>2388</v>
      </c>
      <c r="N3936"/>
      <c r="S3936"/>
    </row>
    <row r="3937" spans="1:19" x14ac:dyDescent="0.4">
      <c r="A3937"/>
      <c r="B3937"/>
      <c r="C3937" t="s">
        <v>2389</v>
      </c>
      <c r="N3937"/>
      <c r="S3937"/>
    </row>
    <row r="3938" spans="1:19" x14ac:dyDescent="0.4">
      <c r="A3938"/>
      <c r="B3938"/>
      <c r="C3938" t="s">
        <v>2390</v>
      </c>
      <c r="N3938"/>
      <c r="S3938"/>
    </row>
    <row r="3939" spans="1:19" x14ac:dyDescent="0.4">
      <c r="A3939"/>
      <c r="B3939"/>
      <c r="C3939" t="s">
        <v>2391</v>
      </c>
      <c r="N3939"/>
      <c r="S3939"/>
    </row>
    <row r="3940" spans="1:19" x14ac:dyDescent="0.4">
      <c r="A3940"/>
      <c r="B3940"/>
      <c r="C3940" t="s">
        <v>2392</v>
      </c>
      <c r="N3940"/>
      <c r="S3940"/>
    </row>
    <row r="3941" spans="1:19" x14ac:dyDescent="0.4">
      <c r="A3941"/>
      <c r="B3941"/>
      <c r="C3941" t="s">
        <v>2393</v>
      </c>
      <c r="N3941"/>
      <c r="S3941"/>
    </row>
    <row r="3942" spans="1:19" x14ac:dyDescent="0.4">
      <c r="A3942"/>
      <c r="B3942"/>
      <c r="C3942" t="s">
        <v>2394</v>
      </c>
      <c r="N3942"/>
      <c r="S3942"/>
    </row>
    <row r="3943" spans="1:19" x14ac:dyDescent="0.4">
      <c r="A3943"/>
      <c r="B3943"/>
      <c r="C3943" t="s">
        <v>2395</v>
      </c>
      <c r="N3943"/>
      <c r="S3943"/>
    </row>
    <row r="3944" spans="1:19" x14ac:dyDescent="0.4">
      <c r="A3944"/>
      <c r="B3944"/>
      <c r="C3944" t="s">
        <v>2396</v>
      </c>
      <c r="N3944"/>
      <c r="S3944"/>
    </row>
    <row r="3945" spans="1:19" x14ac:dyDescent="0.4">
      <c r="A3945"/>
      <c r="B3945"/>
      <c r="C3945" t="s">
        <v>2397</v>
      </c>
      <c r="N3945"/>
      <c r="S3945"/>
    </row>
    <row r="3946" spans="1:19" x14ac:dyDescent="0.4">
      <c r="A3946"/>
      <c r="B3946"/>
      <c r="C3946" t="s">
        <v>2398</v>
      </c>
      <c r="N3946"/>
      <c r="S3946"/>
    </row>
    <row r="3947" spans="1:19" x14ac:dyDescent="0.4">
      <c r="A3947"/>
      <c r="B3947"/>
      <c r="C3947" t="s">
        <v>2399</v>
      </c>
      <c r="N3947"/>
      <c r="S3947"/>
    </row>
    <row r="3948" spans="1:19" x14ac:dyDescent="0.4">
      <c r="A3948"/>
      <c r="B3948"/>
      <c r="C3948" t="s">
        <v>2400</v>
      </c>
      <c r="N3948"/>
      <c r="S3948"/>
    </row>
    <row r="3949" spans="1:19" x14ac:dyDescent="0.4">
      <c r="A3949"/>
      <c r="B3949"/>
      <c r="C3949" t="s">
        <v>2401</v>
      </c>
      <c r="N3949"/>
      <c r="S3949"/>
    </row>
    <row r="3950" spans="1:19" x14ac:dyDescent="0.4">
      <c r="A3950"/>
      <c r="B3950"/>
      <c r="C3950" t="s">
        <v>2402</v>
      </c>
      <c r="N3950"/>
      <c r="S3950"/>
    </row>
    <row r="3951" spans="1:19" x14ac:dyDescent="0.4">
      <c r="A3951"/>
      <c r="B3951"/>
      <c r="C3951" t="s">
        <v>2403</v>
      </c>
      <c r="N3951"/>
      <c r="S3951"/>
    </row>
    <row r="3952" spans="1:19" x14ac:dyDescent="0.4">
      <c r="A3952"/>
      <c r="B3952"/>
      <c r="C3952" t="s">
        <v>2404</v>
      </c>
      <c r="N3952"/>
      <c r="S3952"/>
    </row>
    <row r="3953" spans="1:19" x14ac:dyDescent="0.4">
      <c r="A3953"/>
      <c r="B3953"/>
      <c r="C3953" t="s">
        <v>2405</v>
      </c>
      <c r="N3953"/>
      <c r="S3953"/>
    </row>
    <row r="3954" spans="1:19" x14ac:dyDescent="0.4">
      <c r="A3954"/>
      <c r="B3954"/>
      <c r="C3954" t="s">
        <v>2406</v>
      </c>
      <c r="N3954"/>
      <c r="S3954"/>
    </row>
    <row r="3955" spans="1:19" x14ac:dyDescent="0.4">
      <c r="A3955"/>
      <c r="B3955"/>
      <c r="C3955" t="s">
        <v>2407</v>
      </c>
      <c r="N3955"/>
      <c r="S3955"/>
    </row>
    <row r="3956" spans="1:19" x14ac:dyDescent="0.4">
      <c r="A3956"/>
      <c r="B3956"/>
      <c r="C3956" t="s">
        <v>2408</v>
      </c>
      <c r="N3956"/>
      <c r="S3956"/>
    </row>
    <row r="3957" spans="1:19" x14ac:dyDescent="0.4">
      <c r="A3957"/>
      <c r="B3957"/>
      <c r="C3957" t="s">
        <v>2409</v>
      </c>
      <c r="N3957"/>
      <c r="S3957"/>
    </row>
    <row r="3958" spans="1:19" x14ac:dyDescent="0.4">
      <c r="A3958"/>
      <c r="B3958"/>
      <c r="C3958" t="s">
        <v>2410</v>
      </c>
      <c r="N3958"/>
      <c r="S3958"/>
    </row>
    <row r="3959" spans="1:19" x14ac:dyDescent="0.4">
      <c r="A3959"/>
      <c r="B3959"/>
      <c r="C3959" t="s">
        <v>2411</v>
      </c>
      <c r="N3959"/>
      <c r="S3959"/>
    </row>
    <row r="3960" spans="1:19" x14ac:dyDescent="0.4">
      <c r="A3960"/>
      <c r="B3960"/>
      <c r="C3960" t="s">
        <v>2412</v>
      </c>
      <c r="N3960"/>
      <c r="S3960"/>
    </row>
    <row r="3961" spans="1:19" x14ac:dyDescent="0.4">
      <c r="A3961"/>
      <c r="B3961"/>
      <c r="C3961" t="s">
        <v>2413</v>
      </c>
      <c r="N3961"/>
      <c r="S3961"/>
    </row>
    <row r="3962" spans="1:19" x14ac:dyDescent="0.4">
      <c r="A3962"/>
      <c r="B3962"/>
      <c r="C3962" t="s">
        <v>2414</v>
      </c>
      <c r="N3962"/>
      <c r="S3962"/>
    </row>
    <row r="3963" spans="1:19" x14ac:dyDescent="0.4">
      <c r="A3963"/>
      <c r="B3963"/>
      <c r="C3963" t="s">
        <v>2415</v>
      </c>
      <c r="N3963"/>
      <c r="S3963"/>
    </row>
    <row r="3964" spans="1:19" x14ac:dyDescent="0.4">
      <c r="A3964"/>
      <c r="B3964"/>
      <c r="C3964" t="s">
        <v>2416</v>
      </c>
      <c r="N3964"/>
      <c r="S3964"/>
    </row>
    <row r="3965" spans="1:19" x14ac:dyDescent="0.4">
      <c r="A3965"/>
      <c r="B3965"/>
      <c r="C3965" t="s">
        <v>2417</v>
      </c>
      <c r="N3965"/>
      <c r="S3965"/>
    </row>
    <row r="3966" spans="1:19" x14ac:dyDescent="0.4">
      <c r="A3966"/>
      <c r="B3966"/>
      <c r="C3966" t="s">
        <v>2418</v>
      </c>
      <c r="N3966"/>
      <c r="S3966"/>
    </row>
    <row r="3967" spans="1:19" x14ac:dyDescent="0.4">
      <c r="A3967"/>
      <c r="B3967"/>
      <c r="C3967" t="s">
        <v>2419</v>
      </c>
      <c r="N3967"/>
      <c r="S3967"/>
    </row>
    <row r="3968" spans="1:19" x14ac:dyDescent="0.4">
      <c r="A3968"/>
      <c r="B3968"/>
      <c r="C3968" t="s">
        <v>2420</v>
      </c>
      <c r="N3968"/>
      <c r="S3968"/>
    </row>
    <row r="3969" spans="1:19" x14ac:dyDescent="0.4">
      <c r="A3969"/>
      <c r="B3969"/>
      <c r="C3969" t="s">
        <v>2421</v>
      </c>
      <c r="N3969"/>
      <c r="S3969"/>
    </row>
    <row r="3970" spans="1:19" x14ac:dyDescent="0.4">
      <c r="A3970"/>
      <c r="B3970"/>
      <c r="C3970" t="s">
        <v>2422</v>
      </c>
      <c r="N3970"/>
      <c r="S3970"/>
    </row>
    <row r="3971" spans="1:19" x14ac:dyDescent="0.4">
      <c r="A3971"/>
      <c r="B3971"/>
      <c r="C3971" t="s">
        <v>2423</v>
      </c>
      <c r="N3971"/>
      <c r="S3971"/>
    </row>
    <row r="3972" spans="1:19" x14ac:dyDescent="0.4">
      <c r="A3972"/>
      <c r="B3972"/>
      <c r="C3972" t="s">
        <v>2424</v>
      </c>
      <c r="N3972"/>
      <c r="S3972"/>
    </row>
    <row r="3973" spans="1:19" x14ac:dyDescent="0.4">
      <c r="A3973"/>
      <c r="B3973"/>
      <c r="C3973" t="s">
        <v>2425</v>
      </c>
      <c r="N3973"/>
      <c r="S3973"/>
    </row>
    <row r="3974" spans="1:19" x14ac:dyDescent="0.4">
      <c r="A3974"/>
      <c r="B3974"/>
      <c r="C3974" t="s">
        <v>2426</v>
      </c>
      <c r="N3974"/>
      <c r="S3974"/>
    </row>
    <row r="3975" spans="1:19" x14ac:dyDescent="0.4">
      <c r="A3975"/>
      <c r="B3975"/>
      <c r="C3975" t="s">
        <v>2427</v>
      </c>
      <c r="N3975"/>
      <c r="S3975"/>
    </row>
    <row r="3976" spans="1:19" x14ac:dyDescent="0.4">
      <c r="A3976"/>
      <c r="B3976"/>
      <c r="C3976" t="s">
        <v>2428</v>
      </c>
      <c r="N3976"/>
      <c r="S3976"/>
    </row>
    <row r="3977" spans="1:19" x14ac:dyDescent="0.4">
      <c r="C3977" t="s">
        <v>2429</v>
      </c>
    </row>
    <row r="3978" spans="1:19" x14ac:dyDescent="0.4">
      <c r="A3978"/>
      <c r="B3978"/>
      <c r="N3978"/>
      <c r="S3978"/>
    </row>
    <row r="3979" spans="1:19" x14ac:dyDescent="0.4">
      <c r="A3979"/>
      <c r="B3979"/>
      <c r="C3979" t="s">
        <v>2232</v>
      </c>
      <c r="N3979"/>
      <c r="S3979"/>
    </row>
    <row r="3980" spans="1:19" x14ac:dyDescent="0.4">
      <c r="A3980"/>
      <c r="B3980"/>
      <c r="C3980" t="s">
        <v>2430</v>
      </c>
      <c r="N3980"/>
      <c r="S3980"/>
    </row>
    <row r="3981" spans="1:19" x14ac:dyDescent="0.4">
      <c r="A3981"/>
      <c r="B3981"/>
      <c r="C3981" t="s">
        <v>2431</v>
      </c>
      <c r="N3981"/>
      <c r="S3981"/>
    </row>
    <row r="3982" spans="1:19" x14ac:dyDescent="0.4">
      <c r="A3982"/>
      <c r="B3982"/>
      <c r="C3982" t="s">
        <v>2432</v>
      </c>
      <c r="N3982"/>
      <c r="S3982"/>
    </row>
    <row r="3983" spans="1:19" x14ac:dyDescent="0.4">
      <c r="A3983"/>
      <c r="B3983"/>
      <c r="C3983" t="s">
        <v>2433</v>
      </c>
      <c r="N3983"/>
      <c r="S3983"/>
    </row>
    <row r="3984" spans="1:19" x14ac:dyDescent="0.4">
      <c r="A3984"/>
      <c r="B3984"/>
      <c r="C3984" t="s">
        <v>2434</v>
      </c>
      <c r="N3984"/>
      <c r="S3984"/>
    </row>
    <row r="3985" spans="1:19" x14ac:dyDescent="0.4">
      <c r="A3985"/>
      <c r="B3985"/>
      <c r="C3985" t="s">
        <v>2435</v>
      </c>
      <c r="N3985"/>
      <c r="S3985"/>
    </row>
    <row r="3986" spans="1:19" x14ac:dyDescent="0.4">
      <c r="A3986"/>
      <c r="B3986"/>
      <c r="C3986" t="s">
        <v>2436</v>
      </c>
      <c r="N3986"/>
      <c r="S3986"/>
    </row>
    <row r="3987" spans="1:19" x14ac:dyDescent="0.4">
      <c r="A3987"/>
      <c r="B3987"/>
      <c r="C3987" t="s">
        <v>2437</v>
      </c>
      <c r="N3987"/>
      <c r="S3987"/>
    </row>
    <row r="3988" spans="1:19" x14ac:dyDescent="0.4">
      <c r="A3988"/>
      <c r="B3988"/>
      <c r="C3988" t="s">
        <v>2438</v>
      </c>
      <c r="N3988"/>
      <c r="S3988"/>
    </row>
    <row r="3989" spans="1:19" x14ac:dyDescent="0.4">
      <c r="A3989"/>
      <c r="B3989"/>
      <c r="C3989" t="s">
        <v>2439</v>
      </c>
      <c r="N3989"/>
      <c r="S3989"/>
    </row>
    <row r="3990" spans="1:19" x14ac:dyDescent="0.4">
      <c r="A3990"/>
      <c r="B3990"/>
      <c r="C3990" t="s">
        <v>2440</v>
      </c>
      <c r="N3990"/>
      <c r="S3990"/>
    </row>
    <row r="3991" spans="1:19" x14ac:dyDescent="0.4">
      <c r="C3991" t="s">
        <v>2441</v>
      </c>
      <c r="N3991"/>
      <c r="S3991"/>
    </row>
    <row r="3992" spans="1:19" x14ac:dyDescent="0.4">
      <c r="C3992" t="s">
        <v>2442</v>
      </c>
      <c r="N3992"/>
      <c r="S3992"/>
    </row>
    <row r="3993" spans="1:19" x14ac:dyDescent="0.4">
      <c r="C3993" t="s">
        <v>2443</v>
      </c>
      <c r="N3993"/>
      <c r="S3993"/>
    </row>
    <row r="3994" spans="1:19" x14ac:dyDescent="0.4">
      <c r="C3994" t="s">
        <v>2444</v>
      </c>
      <c r="N3994"/>
      <c r="S3994"/>
    </row>
    <row r="3995" spans="1:19" x14ac:dyDescent="0.4">
      <c r="C3995" t="s">
        <v>2445</v>
      </c>
      <c r="N3995"/>
      <c r="S3995"/>
    </row>
    <row r="3996" spans="1:19" x14ac:dyDescent="0.4">
      <c r="C3996" t="s">
        <v>2446</v>
      </c>
      <c r="N3996"/>
      <c r="S3996"/>
    </row>
    <row r="3997" spans="1:19" x14ac:dyDescent="0.4">
      <c r="C3997" t="s">
        <v>2447</v>
      </c>
      <c r="N3997"/>
      <c r="S3997"/>
    </row>
    <row r="3998" spans="1:19" x14ac:dyDescent="0.4">
      <c r="C3998" t="s">
        <v>2448</v>
      </c>
    </row>
    <row r="4000" spans="1:19" x14ac:dyDescent="0.4">
      <c r="C4000" t="s">
        <v>1628</v>
      </c>
      <c r="N4000"/>
      <c r="S4000"/>
    </row>
    <row r="4001" spans="1:19" x14ac:dyDescent="0.4">
      <c r="A4001" s="12" t="s">
        <v>1559</v>
      </c>
      <c r="N4001"/>
      <c r="S4001"/>
    </row>
    <row r="4002" spans="1:19" x14ac:dyDescent="0.4">
      <c r="A4002" s="12" t="s">
        <v>1559</v>
      </c>
      <c r="B4002" s="18" t="s">
        <v>2449</v>
      </c>
      <c r="N4002"/>
      <c r="S4002"/>
    </row>
    <row r="4003" spans="1:19" x14ac:dyDescent="0.4">
      <c r="A4003" s="12" t="s">
        <v>1559</v>
      </c>
      <c r="B4003" s="13" t="s">
        <v>5559</v>
      </c>
      <c r="K4003" t="s">
        <v>4636</v>
      </c>
      <c r="N4003"/>
      <c r="S4003"/>
    </row>
    <row r="4004" spans="1:19" x14ac:dyDescent="0.4">
      <c r="C4004" t="s">
        <v>5927</v>
      </c>
      <c r="N4004"/>
      <c r="S4004"/>
    </row>
    <row r="4005" spans="1:19" x14ac:dyDescent="0.4">
      <c r="C4005" t="s">
        <v>1619</v>
      </c>
      <c r="N4005"/>
      <c r="S4005"/>
    </row>
    <row r="4006" spans="1:19" x14ac:dyDescent="0.4">
      <c r="C4006" t="s">
        <v>1716</v>
      </c>
      <c r="N4006"/>
      <c r="S4006"/>
    </row>
    <row r="4007" spans="1:19" x14ac:dyDescent="0.4">
      <c r="C4007" t="s">
        <v>4826</v>
      </c>
      <c r="N4007"/>
      <c r="S4007"/>
    </row>
    <row r="4008" spans="1:19" x14ac:dyDescent="0.4">
      <c r="C4008" t="s">
        <v>1716</v>
      </c>
      <c r="N4008"/>
      <c r="S4008"/>
    </row>
    <row r="4009" spans="1:19" x14ac:dyDescent="0.4">
      <c r="C4009" t="s">
        <v>2656</v>
      </c>
      <c r="N4009"/>
      <c r="S4009"/>
    </row>
    <row r="4010" spans="1:19" x14ac:dyDescent="0.4">
      <c r="C4010" t="s">
        <v>4827</v>
      </c>
      <c r="N4010"/>
      <c r="S4010"/>
    </row>
    <row r="4012" spans="1:19" x14ac:dyDescent="0.4">
      <c r="C4012" t="s">
        <v>1621</v>
      </c>
      <c r="N4012"/>
      <c r="S4012"/>
    </row>
    <row r="4013" spans="1:19" x14ac:dyDescent="0.4">
      <c r="C4013" t="s">
        <v>1716</v>
      </c>
      <c r="N4013"/>
      <c r="S4013"/>
    </row>
    <row r="4015" spans="1:19" x14ac:dyDescent="0.4">
      <c r="C4015" t="s">
        <v>1628</v>
      </c>
      <c r="N4015"/>
      <c r="S4015"/>
    </row>
    <row r="4016" spans="1:19" x14ac:dyDescent="0.4">
      <c r="A4016" s="12" t="s">
        <v>1559</v>
      </c>
      <c r="B4016" s="13" t="s">
        <v>2237</v>
      </c>
      <c r="N4016"/>
      <c r="S4016"/>
    </row>
    <row r="4017" spans="1:19" x14ac:dyDescent="0.4">
      <c r="A4017" s="12" t="s">
        <v>1559</v>
      </c>
      <c r="B4017" s="13" t="s">
        <v>2450</v>
      </c>
      <c r="N4017"/>
      <c r="S4017"/>
    </row>
    <row r="4018" spans="1:19" x14ac:dyDescent="0.4">
      <c r="A4018" s="12" t="s">
        <v>1559</v>
      </c>
      <c r="B4018" s="13" t="s">
        <v>2451</v>
      </c>
      <c r="N4018"/>
      <c r="S4018"/>
    </row>
    <row r="4019" spans="1:19" x14ac:dyDescent="0.4">
      <c r="A4019" s="12" t="s">
        <v>1559</v>
      </c>
      <c r="B4019" s="13" t="s">
        <v>2452</v>
      </c>
      <c r="N4019"/>
      <c r="S4019"/>
    </row>
    <row r="4020" spans="1:19" x14ac:dyDescent="0.4">
      <c r="A4020" s="12" t="s">
        <v>1559</v>
      </c>
      <c r="B4020" s="13" t="s">
        <v>2453</v>
      </c>
      <c r="N4020"/>
      <c r="S4020"/>
    </row>
    <row r="4021" spans="1:19" x14ac:dyDescent="0.4">
      <c r="A4021" s="12" t="s">
        <v>1559</v>
      </c>
      <c r="B4021" s="13" t="s">
        <v>3005</v>
      </c>
      <c r="N4021"/>
      <c r="S4021"/>
    </row>
    <row r="4022" spans="1:19" x14ac:dyDescent="0.4">
      <c r="A4022" s="12" t="s">
        <v>1559</v>
      </c>
      <c r="B4022" s="13" t="s">
        <v>2454</v>
      </c>
      <c r="N4022"/>
      <c r="S4022"/>
    </row>
    <row r="4023" spans="1:19" x14ac:dyDescent="0.4">
      <c r="A4023" s="12" t="s">
        <v>1559</v>
      </c>
      <c r="B4023" s="13" t="s">
        <v>2455</v>
      </c>
      <c r="N4023"/>
      <c r="S4023"/>
    </row>
    <row r="4024" spans="1:19" x14ac:dyDescent="0.4">
      <c r="A4024" s="12" t="s">
        <v>1559</v>
      </c>
      <c r="B4024" s="13" t="s">
        <v>2456</v>
      </c>
      <c r="N4024"/>
      <c r="S4024"/>
    </row>
    <row r="4025" spans="1:19" x14ac:dyDescent="0.4">
      <c r="A4025" s="12" t="s">
        <v>1559</v>
      </c>
      <c r="B4025" s="13" t="s">
        <v>2457</v>
      </c>
      <c r="N4025"/>
      <c r="S4025"/>
    </row>
    <row r="4026" spans="1:19" x14ac:dyDescent="0.4">
      <c r="A4026" s="12" t="s">
        <v>1559</v>
      </c>
      <c r="B4026" s="13" t="s">
        <v>2458</v>
      </c>
      <c r="N4026"/>
      <c r="S4026"/>
    </row>
    <row r="4027" spans="1:19" x14ac:dyDescent="0.4">
      <c r="A4027" s="12" t="s">
        <v>1559</v>
      </c>
      <c r="B4027" s="13" t="s">
        <v>2459</v>
      </c>
      <c r="N4027"/>
      <c r="S4027"/>
    </row>
    <row r="4028" spans="1:19" x14ac:dyDescent="0.4">
      <c r="A4028" s="12" t="s">
        <v>1559</v>
      </c>
      <c r="B4028" s="13" t="s">
        <v>2460</v>
      </c>
      <c r="N4028"/>
      <c r="S4028"/>
    </row>
    <row r="4029" spans="1:19" x14ac:dyDescent="0.4">
      <c r="A4029" s="12" t="s">
        <v>1559</v>
      </c>
      <c r="B4029" s="13" t="s">
        <v>2461</v>
      </c>
      <c r="N4029"/>
      <c r="S4029"/>
    </row>
    <row r="4030" spans="1:19" x14ac:dyDescent="0.4">
      <c r="A4030" s="12" t="s">
        <v>1559</v>
      </c>
      <c r="B4030" s="13" t="s">
        <v>2462</v>
      </c>
      <c r="N4030"/>
      <c r="S4030"/>
    </row>
    <row r="4031" spans="1:19" x14ac:dyDescent="0.4">
      <c r="A4031" s="12" t="s">
        <v>1559</v>
      </c>
      <c r="B4031" s="13" t="s">
        <v>2463</v>
      </c>
      <c r="N4031"/>
      <c r="S4031"/>
    </row>
    <row r="4032" spans="1:19" x14ac:dyDescent="0.4">
      <c r="A4032" s="12" t="s">
        <v>1559</v>
      </c>
      <c r="B4032" s="13" t="s">
        <v>2464</v>
      </c>
      <c r="N4032"/>
      <c r="S4032"/>
    </row>
    <row r="4033" spans="1:19" x14ac:dyDescent="0.4">
      <c r="A4033" s="12" t="s">
        <v>1559</v>
      </c>
      <c r="B4033" s="13" t="s">
        <v>2465</v>
      </c>
      <c r="N4033"/>
      <c r="S4033"/>
    </row>
    <row r="4034" spans="1:19" x14ac:dyDescent="0.4">
      <c r="A4034" s="12" t="s">
        <v>1559</v>
      </c>
      <c r="B4034" s="13" t="s">
        <v>2466</v>
      </c>
      <c r="N4034"/>
      <c r="S4034"/>
    </row>
    <row r="4035" spans="1:19" x14ac:dyDescent="0.4">
      <c r="A4035" s="12" t="s">
        <v>1559</v>
      </c>
      <c r="B4035" s="13" t="s">
        <v>2467</v>
      </c>
      <c r="N4035"/>
      <c r="S4035"/>
    </row>
    <row r="4036" spans="1:19" x14ac:dyDescent="0.4">
      <c r="A4036" s="12" t="s">
        <v>1559</v>
      </c>
      <c r="B4036" s="13" t="s">
        <v>2468</v>
      </c>
      <c r="N4036"/>
      <c r="S4036"/>
    </row>
    <row r="4037" spans="1:19" x14ac:dyDescent="0.4">
      <c r="A4037" s="12" t="s">
        <v>1559</v>
      </c>
      <c r="B4037" s="13" t="s">
        <v>3324</v>
      </c>
      <c r="N4037"/>
      <c r="S4037"/>
    </row>
    <row r="4038" spans="1:19" x14ac:dyDescent="0.4">
      <c r="A4038" s="12" t="s">
        <v>1559</v>
      </c>
      <c r="B4038" s="13" t="s">
        <v>2469</v>
      </c>
      <c r="N4038"/>
      <c r="S4038"/>
    </row>
    <row r="4039" spans="1:19" x14ac:dyDescent="0.4">
      <c r="A4039" s="12" t="s">
        <v>1559</v>
      </c>
      <c r="B4039" s="13" t="s">
        <v>3160</v>
      </c>
      <c r="N4039"/>
      <c r="S4039"/>
    </row>
    <row r="4040" spans="1:19" x14ac:dyDescent="0.4">
      <c r="A4040" s="12" t="s">
        <v>1559</v>
      </c>
      <c r="B4040" s="13" t="s">
        <v>3161</v>
      </c>
      <c r="N4040"/>
      <c r="S4040"/>
    </row>
    <row r="4041" spans="1:19" x14ac:dyDescent="0.4">
      <c r="A4041" s="12" t="s">
        <v>1559</v>
      </c>
      <c r="B4041" s="13" t="s">
        <v>2470</v>
      </c>
      <c r="N4041"/>
      <c r="S4041"/>
    </row>
    <row r="4042" spans="1:19" x14ac:dyDescent="0.4">
      <c r="A4042" s="12" t="s">
        <v>1559</v>
      </c>
      <c r="B4042" s="13" t="s">
        <v>2471</v>
      </c>
      <c r="N4042"/>
      <c r="S4042"/>
    </row>
    <row r="4043" spans="1:19" x14ac:dyDescent="0.4">
      <c r="A4043" s="12" t="s">
        <v>1559</v>
      </c>
      <c r="B4043" s="13" t="s">
        <v>2472</v>
      </c>
      <c r="N4043"/>
      <c r="S4043"/>
    </row>
    <row r="4044" spans="1:19" x14ac:dyDescent="0.4">
      <c r="A4044" s="12" t="s">
        <v>1559</v>
      </c>
      <c r="B4044" s="13" t="s">
        <v>2473</v>
      </c>
      <c r="N4044"/>
      <c r="S4044"/>
    </row>
    <row r="4045" spans="1:19" x14ac:dyDescent="0.4">
      <c r="A4045" s="12" t="s">
        <v>1559</v>
      </c>
      <c r="B4045" s="13" t="s">
        <v>2474</v>
      </c>
      <c r="N4045"/>
      <c r="S4045"/>
    </row>
    <row r="4046" spans="1:19" x14ac:dyDescent="0.4">
      <c r="A4046" s="12" t="s">
        <v>1559</v>
      </c>
      <c r="B4046" s="13" t="s">
        <v>2475</v>
      </c>
      <c r="N4046"/>
      <c r="S4046"/>
    </row>
    <row r="4047" spans="1:19" x14ac:dyDescent="0.4">
      <c r="A4047" s="12" t="s">
        <v>1559</v>
      </c>
      <c r="B4047" s="13" t="s">
        <v>2476</v>
      </c>
      <c r="N4047"/>
      <c r="S4047"/>
    </row>
    <row r="4048" spans="1:19" x14ac:dyDescent="0.4">
      <c r="A4048" s="12" t="s">
        <v>1559</v>
      </c>
      <c r="B4048" s="13" t="s">
        <v>2477</v>
      </c>
      <c r="N4048"/>
      <c r="S4048"/>
    </row>
    <row r="4049" spans="1:19" x14ac:dyDescent="0.4">
      <c r="A4049" s="12" t="s">
        <v>1559</v>
      </c>
      <c r="B4049" s="13" t="s">
        <v>2478</v>
      </c>
      <c r="N4049"/>
      <c r="S4049"/>
    </row>
    <row r="4050" spans="1:19" x14ac:dyDescent="0.4">
      <c r="A4050" s="12" t="s">
        <v>1559</v>
      </c>
      <c r="B4050" s="13" t="s">
        <v>2479</v>
      </c>
      <c r="N4050"/>
      <c r="S4050"/>
    </row>
    <row r="4051" spans="1:19" x14ac:dyDescent="0.4">
      <c r="A4051" s="12" t="s">
        <v>1559</v>
      </c>
      <c r="B4051" s="13" t="s">
        <v>2480</v>
      </c>
      <c r="N4051"/>
      <c r="S4051"/>
    </row>
    <row r="4052" spans="1:19" x14ac:dyDescent="0.4">
      <c r="A4052" s="12" t="s">
        <v>1559</v>
      </c>
      <c r="B4052" s="13" t="s">
        <v>2481</v>
      </c>
      <c r="N4052"/>
      <c r="S4052"/>
    </row>
    <row r="4053" spans="1:19" x14ac:dyDescent="0.4">
      <c r="A4053" s="12" t="s">
        <v>1559</v>
      </c>
      <c r="B4053" s="13" t="s">
        <v>2482</v>
      </c>
      <c r="N4053"/>
      <c r="S4053"/>
    </row>
    <row r="4054" spans="1:19" x14ac:dyDescent="0.4">
      <c r="A4054" s="12" t="s">
        <v>1559</v>
      </c>
      <c r="B4054" s="13" t="s">
        <v>2483</v>
      </c>
      <c r="N4054"/>
      <c r="S4054"/>
    </row>
    <row r="4055" spans="1:19" x14ac:dyDescent="0.4">
      <c r="A4055" s="12" t="s">
        <v>1559</v>
      </c>
      <c r="B4055" s="13" t="s">
        <v>2484</v>
      </c>
      <c r="N4055"/>
      <c r="S4055"/>
    </row>
    <row r="4056" spans="1:19" x14ac:dyDescent="0.4">
      <c r="A4056" s="12" t="s">
        <v>1559</v>
      </c>
      <c r="B4056" s="13" t="s">
        <v>5560</v>
      </c>
      <c r="N4056"/>
      <c r="S4056"/>
    </row>
    <row r="4057" spans="1:19" x14ac:dyDescent="0.4">
      <c r="C4057" t="s">
        <v>5928</v>
      </c>
    </row>
    <row r="4058" spans="1:19" x14ac:dyDescent="0.4">
      <c r="C4058" t="s">
        <v>1619</v>
      </c>
    </row>
    <row r="4059" spans="1:19" x14ac:dyDescent="0.4">
      <c r="C4059" t="s">
        <v>1716</v>
      </c>
    </row>
    <row r="4060" spans="1:19" x14ac:dyDescent="0.4">
      <c r="C4060" t="s">
        <v>2485</v>
      </c>
    </row>
    <row r="4061" spans="1:19" x14ac:dyDescent="0.4">
      <c r="C4061" t="s">
        <v>1716</v>
      </c>
    </row>
    <row r="4062" spans="1:19" x14ac:dyDescent="0.4">
      <c r="C4062" t="s">
        <v>2218</v>
      </c>
    </row>
    <row r="4063" spans="1:19" x14ac:dyDescent="0.4">
      <c r="C4063" t="s">
        <v>2486</v>
      </c>
    </row>
    <row r="4064" spans="1:19" x14ac:dyDescent="0.4">
      <c r="C4064" t="s">
        <v>2487</v>
      </c>
    </row>
    <row r="4065" spans="3:3" x14ac:dyDescent="0.4">
      <c r="C4065" t="s">
        <v>2488</v>
      </c>
    </row>
    <row r="4066" spans="3:3" x14ac:dyDescent="0.4">
      <c r="C4066" t="s">
        <v>2489</v>
      </c>
    </row>
    <row r="4067" spans="3:3" x14ac:dyDescent="0.4">
      <c r="C4067" t="s">
        <v>3162</v>
      </c>
    </row>
    <row r="4068" spans="3:3" x14ac:dyDescent="0.4">
      <c r="C4068" t="s">
        <v>2490</v>
      </c>
    </row>
    <row r="4069" spans="3:3" x14ac:dyDescent="0.4">
      <c r="C4069" t="s">
        <v>2491</v>
      </c>
    </row>
    <row r="4070" spans="3:3" x14ac:dyDescent="0.4">
      <c r="C4070" t="s">
        <v>2492</v>
      </c>
    </row>
    <row r="4071" spans="3:3" x14ac:dyDescent="0.4">
      <c r="C4071" t="s">
        <v>2493</v>
      </c>
    </row>
    <row r="4072" spans="3:3" x14ac:dyDescent="0.4">
      <c r="C4072" t="s">
        <v>2494</v>
      </c>
    </row>
    <row r="4073" spans="3:3" x14ac:dyDescent="0.4">
      <c r="C4073" t="s">
        <v>2495</v>
      </c>
    </row>
    <row r="4074" spans="3:3" x14ac:dyDescent="0.4">
      <c r="C4074" t="s">
        <v>2496</v>
      </c>
    </row>
    <row r="4075" spans="3:3" x14ac:dyDescent="0.4">
      <c r="C4075" t="s">
        <v>2497</v>
      </c>
    </row>
    <row r="4076" spans="3:3" x14ac:dyDescent="0.4">
      <c r="C4076" t="s">
        <v>2498</v>
      </c>
    </row>
    <row r="4077" spans="3:3" x14ac:dyDescent="0.4">
      <c r="C4077" t="s">
        <v>2499</v>
      </c>
    </row>
    <row r="4078" spans="3:3" x14ac:dyDescent="0.4">
      <c r="C4078" t="s">
        <v>2500</v>
      </c>
    </row>
    <row r="4079" spans="3:3" x14ac:dyDescent="0.4">
      <c r="C4079" t="s">
        <v>2501</v>
      </c>
    </row>
    <row r="4080" spans="3:3" x14ac:dyDescent="0.4">
      <c r="C4080" t="s">
        <v>2502</v>
      </c>
    </row>
    <row r="4081" spans="1:19" x14ac:dyDescent="0.4">
      <c r="C4081" t="s">
        <v>2503</v>
      </c>
    </row>
    <row r="4082" spans="1:19" x14ac:dyDescent="0.4">
      <c r="A4082"/>
      <c r="B4082"/>
      <c r="C4082" t="s">
        <v>2504</v>
      </c>
      <c r="N4082"/>
      <c r="S4082"/>
    </row>
    <row r="4083" spans="1:19" x14ac:dyDescent="0.4">
      <c r="A4083"/>
      <c r="B4083"/>
      <c r="C4083" t="s">
        <v>2505</v>
      </c>
      <c r="N4083"/>
      <c r="S4083"/>
    </row>
    <row r="4084" spans="1:19" x14ac:dyDescent="0.4">
      <c r="A4084"/>
      <c r="B4084"/>
      <c r="C4084" t="s">
        <v>2506</v>
      </c>
      <c r="N4084"/>
      <c r="S4084"/>
    </row>
    <row r="4085" spans="1:19" x14ac:dyDescent="0.4">
      <c r="A4085"/>
      <c r="B4085"/>
      <c r="C4085" t="s">
        <v>2507</v>
      </c>
      <c r="N4085"/>
      <c r="S4085"/>
    </row>
    <row r="4086" spans="1:19" x14ac:dyDescent="0.4">
      <c r="A4086"/>
      <c r="B4086"/>
      <c r="C4086" t="s">
        <v>2508</v>
      </c>
      <c r="N4086"/>
      <c r="S4086"/>
    </row>
    <row r="4087" spans="1:19" x14ac:dyDescent="0.4">
      <c r="A4087"/>
      <c r="B4087"/>
      <c r="C4087" t="s">
        <v>2509</v>
      </c>
      <c r="N4087"/>
      <c r="S4087"/>
    </row>
    <row r="4088" spans="1:19" x14ac:dyDescent="0.4">
      <c r="A4088"/>
      <c r="B4088"/>
      <c r="C4088" t="s">
        <v>2510</v>
      </c>
      <c r="N4088"/>
      <c r="S4088"/>
    </row>
    <row r="4089" spans="1:19" x14ac:dyDescent="0.4">
      <c r="A4089"/>
      <c r="B4089"/>
      <c r="C4089" t="s">
        <v>2511</v>
      </c>
      <c r="N4089"/>
      <c r="S4089"/>
    </row>
    <row r="4090" spans="1:19" x14ac:dyDescent="0.4">
      <c r="A4090"/>
      <c r="B4090"/>
      <c r="C4090" t="s">
        <v>2512</v>
      </c>
      <c r="N4090"/>
      <c r="S4090"/>
    </row>
    <row r="4091" spans="1:19" x14ac:dyDescent="0.4">
      <c r="A4091"/>
      <c r="B4091"/>
      <c r="C4091" t="s">
        <v>2513</v>
      </c>
      <c r="N4091"/>
      <c r="S4091"/>
    </row>
    <row r="4092" spans="1:19" x14ac:dyDescent="0.4">
      <c r="A4092"/>
      <c r="B4092"/>
      <c r="C4092" t="s">
        <v>2514</v>
      </c>
      <c r="N4092"/>
      <c r="S4092"/>
    </row>
    <row r="4093" spans="1:19" x14ac:dyDescent="0.4">
      <c r="A4093"/>
      <c r="B4093"/>
      <c r="C4093" t="s">
        <v>4618</v>
      </c>
      <c r="N4093"/>
      <c r="S4093"/>
    </row>
    <row r="4094" spans="1:19" x14ac:dyDescent="0.4">
      <c r="A4094"/>
      <c r="B4094"/>
      <c r="C4094" t="s">
        <v>2515</v>
      </c>
      <c r="N4094"/>
      <c r="S4094"/>
    </row>
    <row r="4095" spans="1:19" x14ac:dyDescent="0.4">
      <c r="A4095"/>
      <c r="B4095"/>
      <c r="C4095" t="s">
        <v>2516</v>
      </c>
      <c r="N4095"/>
      <c r="S4095"/>
    </row>
    <row r="4096" spans="1:19" x14ac:dyDescent="0.4">
      <c r="A4096"/>
      <c r="B4096"/>
      <c r="C4096" t="s">
        <v>2517</v>
      </c>
      <c r="N4096"/>
      <c r="S4096"/>
    </row>
    <row r="4097" spans="1:19" x14ac:dyDescent="0.4">
      <c r="A4097"/>
      <c r="B4097"/>
      <c r="C4097" t="s">
        <v>2518</v>
      </c>
      <c r="N4097"/>
      <c r="S4097"/>
    </row>
    <row r="4098" spans="1:19" x14ac:dyDescent="0.4">
      <c r="A4098"/>
      <c r="B4098"/>
      <c r="C4098" t="s">
        <v>3163</v>
      </c>
      <c r="N4098"/>
      <c r="S4098"/>
    </row>
    <row r="4099" spans="1:19" x14ac:dyDescent="0.4">
      <c r="A4099"/>
      <c r="B4099"/>
      <c r="C4099" t="s">
        <v>3164</v>
      </c>
      <c r="N4099"/>
      <c r="S4099"/>
    </row>
    <row r="4100" spans="1:19" x14ac:dyDescent="0.4">
      <c r="A4100"/>
      <c r="B4100"/>
      <c r="C4100" t="s">
        <v>2519</v>
      </c>
      <c r="N4100"/>
      <c r="S4100"/>
    </row>
    <row r="4101" spans="1:19" x14ac:dyDescent="0.4">
      <c r="A4101"/>
      <c r="B4101"/>
      <c r="C4101" t="s">
        <v>2520</v>
      </c>
      <c r="N4101"/>
      <c r="S4101"/>
    </row>
    <row r="4102" spans="1:19" x14ac:dyDescent="0.4">
      <c r="A4102"/>
      <c r="B4102"/>
      <c r="C4102" t="s">
        <v>2521</v>
      </c>
      <c r="N4102"/>
      <c r="S4102"/>
    </row>
    <row r="4103" spans="1:19" x14ac:dyDescent="0.4">
      <c r="A4103"/>
      <c r="B4103"/>
      <c r="C4103" t="s">
        <v>2522</v>
      </c>
      <c r="N4103"/>
      <c r="S4103"/>
    </row>
    <row r="4104" spans="1:19" x14ac:dyDescent="0.4">
      <c r="A4104"/>
      <c r="B4104"/>
      <c r="C4104" t="s">
        <v>2220</v>
      </c>
      <c r="N4104"/>
      <c r="S4104"/>
    </row>
    <row r="4105" spans="1:19" x14ac:dyDescent="0.4">
      <c r="A4105"/>
      <c r="B4105"/>
      <c r="C4105" t="s">
        <v>2523</v>
      </c>
      <c r="N4105"/>
      <c r="S4105"/>
    </row>
    <row r="4106" spans="1:19" x14ac:dyDescent="0.4">
      <c r="A4106"/>
      <c r="B4106"/>
      <c r="C4106" t="s">
        <v>2524</v>
      </c>
      <c r="N4106"/>
      <c r="S4106"/>
    </row>
    <row r="4107" spans="1:19" x14ac:dyDescent="0.4">
      <c r="A4107"/>
      <c r="B4107"/>
      <c r="C4107" t="s">
        <v>2525</v>
      </c>
      <c r="N4107"/>
      <c r="S4107"/>
    </row>
    <row r="4108" spans="1:19" x14ac:dyDescent="0.4">
      <c r="A4108"/>
      <c r="B4108"/>
      <c r="C4108" t="s">
        <v>2526</v>
      </c>
      <c r="N4108"/>
      <c r="S4108"/>
    </row>
    <row r="4109" spans="1:19" x14ac:dyDescent="0.4">
      <c r="A4109"/>
      <c r="B4109"/>
      <c r="C4109" t="s">
        <v>2527</v>
      </c>
      <c r="N4109"/>
      <c r="S4109"/>
    </row>
    <row r="4110" spans="1:19" x14ac:dyDescent="0.4">
      <c r="A4110"/>
      <c r="B4110"/>
      <c r="C4110" t="s">
        <v>2528</v>
      </c>
      <c r="N4110"/>
      <c r="S4110"/>
    </row>
    <row r="4111" spans="1:19" x14ac:dyDescent="0.4">
      <c r="A4111"/>
      <c r="B4111"/>
      <c r="C4111" t="s">
        <v>2529</v>
      </c>
      <c r="N4111"/>
      <c r="S4111"/>
    </row>
    <row r="4112" spans="1:19" x14ac:dyDescent="0.4">
      <c r="A4112"/>
      <c r="B4112"/>
      <c r="C4112" t="s">
        <v>2530</v>
      </c>
      <c r="N4112"/>
      <c r="S4112"/>
    </row>
    <row r="4113" spans="1:19" x14ac:dyDescent="0.4">
      <c r="A4113"/>
      <c r="B4113"/>
      <c r="C4113" t="s">
        <v>2531</v>
      </c>
      <c r="N4113"/>
      <c r="S4113"/>
    </row>
    <row r="4114" spans="1:19" x14ac:dyDescent="0.4">
      <c r="A4114"/>
      <c r="B4114"/>
      <c r="C4114" t="s">
        <v>2532</v>
      </c>
      <c r="N4114"/>
      <c r="S4114"/>
    </row>
    <row r="4115" spans="1:19" x14ac:dyDescent="0.4">
      <c r="A4115"/>
      <c r="B4115"/>
      <c r="C4115" t="s">
        <v>2533</v>
      </c>
      <c r="N4115"/>
      <c r="S4115"/>
    </row>
    <row r="4116" spans="1:19" x14ac:dyDescent="0.4">
      <c r="A4116"/>
      <c r="B4116"/>
      <c r="C4116" t="s">
        <v>2534</v>
      </c>
      <c r="N4116"/>
      <c r="S4116"/>
    </row>
    <row r="4117" spans="1:19" x14ac:dyDescent="0.4">
      <c r="A4117"/>
      <c r="B4117"/>
      <c r="C4117" t="s">
        <v>2535</v>
      </c>
      <c r="N4117"/>
      <c r="S4117"/>
    </row>
    <row r="4118" spans="1:19" x14ac:dyDescent="0.4">
      <c r="A4118"/>
      <c r="B4118"/>
      <c r="C4118" t="s">
        <v>2536</v>
      </c>
      <c r="N4118"/>
      <c r="S4118"/>
    </row>
    <row r="4119" spans="1:19" x14ac:dyDescent="0.4">
      <c r="A4119"/>
      <c r="B4119"/>
      <c r="C4119" t="s">
        <v>2537</v>
      </c>
      <c r="N4119"/>
      <c r="S4119"/>
    </row>
    <row r="4120" spans="1:19" x14ac:dyDescent="0.4">
      <c r="A4120"/>
      <c r="B4120"/>
      <c r="C4120" t="s">
        <v>2538</v>
      </c>
      <c r="N4120"/>
      <c r="S4120"/>
    </row>
    <row r="4121" spans="1:19" x14ac:dyDescent="0.4">
      <c r="A4121"/>
      <c r="B4121"/>
      <c r="C4121" t="s">
        <v>2539</v>
      </c>
      <c r="N4121"/>
      <c r="S4121"/>
    </row>
    <row r="4122" spans="1:19" x14ac:dyDescent="0.4">
      <c r="A4122"/>
      <c r="B4122"/>
      <c r="C4122" t="s">
        <v>2540</v>
      </c>
      <c r="N4122"/>
      <c r="S4122"/>
    </row>
    <row r="4123" spans="1:19" x14ac:dyDescent="0.4">
      <c r="A4123"/>
      <c r="B4123"/>
      <c r="C4123" t="s">
        <v>2541</v>
      </c>
      <c r="N4123"/>
      <c r="S4123"/>
    </row>
    <row r="4124" spans="1:19" x14ac:dyDescent="0.4">
      <c r="A4124"/>
      <c r="B4124"/>
      <c r="C4124" t="s">
        <v>2542</v>
      </c>
      <c r="N4124"/>
      <c r="S4124"/>
    </row>
    <row r="4125" spans="1:19" x14ac:dyDescent="0.4">
      <c r="A4125"/>
      <c r="B4125"/>
      <c r="C4125" t="s">
        <v>2543</v>
      </c>
      <c r="N4125"/>
      <c r="S4125"/>
    </row>
    <row r="4126" spans="1:19" x14ac:dyDescent="0.4">
      <c r="A4126"/>
      <c r="B4126"/>
      <c r="C4126" t="s">
        <v>2544</v>
      </c>
      <c r="N4126"/>
      <c r="S4126"/>
    </row>
    <row r="4127" spans="1:19" x14ac:dyDescent="0.4">
      <c r="A4127"/>
      <c r="B4127"/>
      <c r="C4127" t="s">
        <v>2545</v>
      </c>
      <c r="N4127"/>
      <c r="S4127"/>
    </row>
    <row r="4128" spans="1:19" x14ac:dyDescent="0.4">
      <c r="A4128"/>
      <c r="B4128"/>
      <c r="C4128" t="s">
        <v>2546</v>
      </c>
      <c r="N4128"/>
      <c r="S4128"/>
    </row>
    <row r="4129" spans="1:19" x14ac:dyDescent="0.4">
      <c r="A4129"/>
      <c r="B4129"/>
      <c r="C4129" t="s">
        <v>2547</v>
      </c>
      <c r="N4129"/>
      <c r="S4129"/>
    </row>
    <row r="4130" spans="1:19" x14ac:dyDescent="0.4">
      <c r="A4130"/>
      <c r="B4130"/>
      <c r="C4130" t="s">
        <v>2548</v>
      </c>
      <c r="N4130"/>
      <c r="S4130"/>
    </row>
    <row r="4131" spans="1:19" x14ac:dyDescent="0.4">
      <c r="A4131"/>
      <c r="B4131"/>
      <c r="C4131" t="s">
        <v>2549</v>
      </c>
      <c r="N4131"/>
      <c r="S4131"/>
    </row>
    <row r="4132" spans="1:19" x14ac:dyDescent="0.4">
      <c r="A4132"/>
      <c r="B4132"/>
      <c r="C4132" t="s">
        <v>2550</v>
      </c>
      <c r="N4132"/>
      <c r="S4132"/>
    </row>
    <row r="4133" spans="1:19" x14ac:dyDescent="0.4">
      <c r="A4133"/>
      <c r="B4133"/>
      <c r="C4133" t="s">
        <v>2551</v>
      </c>
      <c r="N4133"/>
      <c r="S4133"/>
    </row>
    <row r="4134" spans="1:19" x14ac:dyDescent="0.4">
      <c r="A4134"/>
      <c r="B4134"/>
      <c r="C4134" t="s">
        <v>2552</v>
      </c>
      <c r="N4134"/>
      <c r="S4134"/>
    </row>
    <row r="4135" spans="1:19" x14ac:dyDescent="0.4">
      <c r="A4135"/>
      <c r="B4135"/>
      <c r="C4135" t="s">
        <v>2553</v>
      </c>
      <c r="N4135"/>
      <c r="S4135"/>
    </row>
    <row r="4136" spans="1:19" x14ac:dyDescent="0.4">
      <c r="A4136"/>
      <c r="B4136"/>
      <c r="C4136" t="s">
        <v>2554</v>
      </c>
      <c r="N4136"/>
      <c r="S4136"/>
    </row>
    <row r="4137" spans="1:19" x14ac:dyDescent="0.4">
      <c r="A4137"/>
      <c r="B4137"/>
      <c r="C4137" t="s">
        <v>2555</v>
      </c>
      <c r="N4137"/>
      <c r="S4137"/>
    </row>
    <row r="4138" spans="1:19" x14ac:dyDescent="0.4">
      <c r="A4138"/>
      <c r="B4138"/>
      <c r="C4138" t="s">
        <v>2556</v>
      </c>
      <c r="N4138"/>
      <c r="S4138"/>
    </row>
    <row r="4139" spans="1:19" x14ac:dyDescent="0.4">
      <c r="A4139"/>
      <c r="B4139"/>
      <c r="C4139" t="s">
        <v>2557</v>
      </c>
      <c r="N4139"/>
      <c r="S4139"/>
    </row>
    <row r="4140" spans="1:19" x14ac:dyDescent="0.4">
      <c r="A4140"/>
      <c r="B4140"/>
      <c r="C4140" t="s">
        <v>2558</v>
      </c>
      <c r="N4140"/>
      <c r="S4140"/>
    </row>
    <row r="4141" spans="1:19" x14ac:dyDescent="0.4">
      <c r="A4141"/>
      <c r="B4141"/>
      <c r="C4141" t="s">
        <v>2559</v>
      </c>
      <c r="N4141"/>
      <c r="S4141"/>
    </row>
    <row r="4142" spans="1:19" x14ac:dyDescent="0.4">
      <c r="A4142"/>
      <c r="B4142"/>
      <c r="C4142" t="s">
        <v>2560</v>
      </c>
      <c r="N4142"/>
      <c r="S4142"/>
    </row>
    <row r="4143" spans="1:19" x14ac:dyDescent="0.4">
      <c r="A4143"/>
      <c r="B4143"/>
      <c r="C4143" t="s">
        <v>2561</v>
      </c>
      <c r="N4143"/>
      <c r="S4143"/>
    </row>
    <row r="4144" spans="1:19" x14ac:dyDescent="0.4">
      <c r="A4144"/>
      <c r="B4144"/>
      <c r="C4144" t="s">
        <v>2562</v>
      </c>
      <c r="N4144"/>
      <c r="S4144"/>
    </row>
    <row r="4145" spans="1:19" x14ac:dyDescent="0.4">
      <c r="A4145"/>
      <c r="B4145"/>
      <c r="C4145" t="s">
        <v>2563</v>
      </c>
      <c r="N4145"/>
      <c r="S4145"/>
    </row>
    <row r="4146" spans="1:19" x14ac:dyDescent="0.4">
      <c r="A4146"/>
      <c r="B4146"/>
      <c r="C4146" t="s">
        <v>2564</v>
      </c>
      <c r="N4146"/>
      <c r="S4146"/>
    </row>
    <row r="4147" spans="1:19" x14ac:dyDescent="0.4">
      <c r="A4147"/>
      <c r="B4147"/>
      <c r="C4147" t="s">
        <v>2565</v>
      </c>
      <c r="N4147"/>
      <c r="S4147"/>
    </row>
    <row r="4148" spans="1:19" x14ac:dyDescent="0.4">
      <c r="A4148"/>
      <c r="B4148"/>
      <c r="C4148" t="s">
        <v>2566</v>
      </c>
      <c r="N4148"/>
      <c r="S4148"/>
    </row>
    <row r="4149" spans="1:19" x14ac:dyDescent="0.4">
      <c r="A4149"/>
      <c r="B4149"/>
      <c r="C4149" t="s">
        <v>2567</v>
      </c>
      <c r="N4149"/>
      <c r="S4149"/>
    </row>
    <row r="4150" spans="1:19" x14ac:dyDescent="0.4">
      <c r="A4150"/>
      <c r="B4150"/>
      <c r="C4150" t="s">
        <v>2568</v>
      </c>
      <c r="N4150"/>
      <c r="S4150"/>
    </row>
    <row r="4151" spans="1:19" x14ac:dyDescent="0.4">
      <c r="A4151"/>
      <c r="B4151"/>
      <c r="C4151" t="s">
        <v>2569</v>
      </c>
      <c r="N4151"/>
      <c r="S4151"/>
    </row>
    <row r="4152" spans="1:19" x14ac:dyDescent="0.4">
      <c r="A4152"/>
      <c r="B4152"/>
      <c r="C4152" t="s">
        <v>2570</v>
      </c>
      <c r="N4152"/>
      <c r="S4152"/>
    </row>
    <row r="4153" spans="1:19" x14ac:dyDescent="0.4">
      <c r="A4153"/>
      <c r="B4153"/>
      <c r="C4153" t="s">
        <v>2571</v>
      </c>
      <c r="N4153"/>
      <c r="S4153"/>
    </row>
    <row r="4154" spans="1:19" x14ac:dyDescent="0.4">
      <c r="A4154"/>
      <c r="B4154"/>
      <c r="C4154" t="s">
        <v>2572</v>
      </c>
      <c r="N4154"/>
      <c r="S4154"/>
    </row>
    <row r="4155" spans="1:19" x14ac:dyDescent="0.4">
      <c r="A4155"/>
      <c r="B4155"/>
      <c r="C4155" t="s">
        <v>2573</v>
      </c>
      <c r="N4155"/>
      <c r="S4155"/>
    </row>
    <row r="4156" spans="1:19" x14ac:dyDescent="0.4">
      <c r="A4156"/>
      <c r="B4156"/>
      <c r="C4156" t="s">
        <v>2574</v>
      </c>
      <c r="N4156"/>
      <c r="S4156"/>
    </row>
    <row r="4157" spans="1:19" x14ac:dyDescent="0.4">
      <c r="A4157"/>
      <c r="B4157"/>
      <c r="C4157" t="s">
        <v>2575</v>
      </c>
      <c r="N4157"/>
      <c r="S4157"/>
    </row>
    <row r="4158" spans="1:19" x14ac:dyDescent="0.4">
      <c r="A4158"/>
      <c r="B4158"/>
      <c r="C4158" t="s">
        <v>2576</v>
      </c>
      <c r="N4158"/>
      <c r="S4158"/>
    </row>
    <row r="4159" spans="1:19" x14ac:dyDescent="0.4">
      <c r="A4159"/>
      <c r="B4159"/>
      <c r="C4159" t="s">
        <v>2577</v>
      </c>
      <c r="N4159"/>
      <c r="S4159"/>
    </row>
    <row r="4160" spans="1:19" x14ac:dyDescent="0.4">
      <c r="A4160"/>
      <c r="B4160"/>
      <c r="C4160" t="s">
        <v>2578</v>
      </c>
      <c r="N4160"/>
      <c r="S4160"/>
    </row>
    <row r="4161" spans="1:19" x14ac:dyDescent="0.4">
      <c r="A4161"/>
      <c r="B4161"/>
      <c r="C4161" t="s">
        <v>2579</v>
      </c>
      <c r="N4161"/>
      <c r="S4161"/>
    </row>
    <row r="4162" spans="1:19" x14ac:dyDescent="0.4">
      <c r="A4162"/>
      <c r="B4162"/>
      <c r="C4162" t="s">
        <v>2580</v>
      </c>
      <c r="N4162"/>
      <c r="S4162"/>
    </row>
    <row r="4163" spans="1:19" x14ac:dyDescent="0.4">
      <c r="A4163"/>
      <c r="B4163"/>
      <c r="C4163" t="s">
        <v>2581</v>
      </c>
      <c r="N4163"/>
      <c r="S4163"/>
    </row>
    <row r="4164" spans="1:19" x14ac:dyDescent="0.4">
      <c r="A4164"/>
      <c r="B4164"/>
      <c r="C4164" t="s">
        <v>2582</v>
      </c>
      <c r="N4164"/>
      <c r="S4164"/>
    </row>
    <row r="4165" spans="1:19" x14ac:dyDescent="0.4">
      <c r="A4165"/>
      <c r="B4165"/>
      <c r="C4165" t="s">
        <v>2583</v>
      </c>
      <c r="N4165"/>
      <c r="S4165"/>
    </row>
    <row r="4166" spans="1:19" x14ac:dyDescent="0.4">
      <c r="A4166"/>
      <c r="B4166"/>
      <c r="C4166" t="s">
        <v>2584</v>
      </c>
      <c r="N4166"/>
      <c r="S4166"/>
    </row>
    <row r="4167" spans="1:19" x14ac:dyDescent="0.4">
      <c r="A4167"/>
      <c r="B4167"/>
      <c r="C4167" t="s">
        <v>2585</v>
      </c>
      <c r="N4167"/>
      <c r="S4167"/>
    </row>
    <row r="4168" spans="1:19" x14ac:dyDescent="0.4">
      <c r="A4168"/>
      <c r="B4168"/>
      <c r="C4168" t="s">
        <v>2586</v>
      </c>
      <c r="N4168"/>
      <c r="S4168"/>
    </row>
    <row r="4169" spans="1:19" x14ac:dyDescent="0.4">
      <c r="A4169"/>
      <c r="B4169"/>
      <c r="C4169" t="s">
        <v>4619</v>
      </c>
      <c r="N4169"/>
      <c r="S4169"/>
    </row>
    <row r="4170" spans="1:19" x14ac:dyDescent="0.4">
      <c r="A4170"/>
      <c r="B4170"/>
      <c r="C4170" t="s">
        <v>2587</v>
      </c>
      <c r="N4170"/>
      <c r="S4170"/>
    </row>
    <row r="4171" spans="1:19" x14ac:dyDescent="0.4">
      <c r="A4171"/>
      <c r="B4171"/>
      <c r="C4171" t="s">
        <v>2588</v>
      </c>
      <c r="N4171"/>
      <c r="S4171"/>
    </row>
    <row r="4172" spans="1:19" x14ac:dyDescent="0.4">
      <c r="A4172"/>
      <c r="B4172"/>
      <c r="C4172" t="s">
        <v>2589</v>
      </c>
      <c r="N4172"/>
      <c r="S4172"/>
    </row>
    <row r="4173" spans="1:19" x14ac:dyDescent="0.4">
      <c r="A4173"/>
      <c r="B4173"/>
      <c r="C4173" t="s">
        <v>2590</v>
      </c>
      <c r="N4173"/>
      <c r="S4173"/>
    </row>
    <row r="4174" spans="1:19" x14ac:dyDescent="0.4">
      <c r="A4174"/>
      <c r="B4174"/>
      <c r="C4174" t="s">
        <v>2591</v>
      </c>
      <c r="N4174"/>
      <c r="S4174"/>
    </row>
    <row r="4175" spans="1:19" x14ac:dyDescent="0.4">
      <c r="A4175"/>
      <c r="B4175"/>
      <c r="C4175" t="s">
        <v>2592</v>
      </c>
      <c r="N4175"/>
      <c r="S4175"/>
    </row>
    <row r="4176" spans="1:19" x14ac:dyDescent="0.4">
      <c r="A4176"/>
      <c r="B4176"/>
      <c r="C4176" t="s">
        <v>2593</v>
      </c>
      <c r="N4176"/>
      <c r="S4176"/>
    </row>
    <row r="4177" spans="1:19" x14ac:dyDescent="0.4">
      <c r="A4177"/>
      <c r="B4177"/>
      <c r="C4177" t="s">
        <v>2594</v>
      </c>
      <c r="N4177"/>
      <c r="S4177"/>
    </row>
    <row r="4178" spans="1:19" x14ac:dyDescent="0.4">
      <c r="A4178"/>
      <c r="B4178"/>
      <c r="C4178" t="s">
        <v>2595</v>
      </c>
      <c r="N4178"/>
      <c r="S4178"/>
    </row>
    <row r="4179" spans="1:19" x14ac:dyDescent="0.4">
      <c r="A4179"/>
      <c r="B4179"/>
      <c r="C4179" t="s">
        <v>2596</v>
      </c>
      <c r="N4179"/>
      <c r="S4179"/>
    </row>
    <row r="4180" spans="1:19" x14ac:dyDescent="0.4">
      <c r="A4180"/>
      <c r="B4180"/>
      <c r="C4180" t="s">
        <v>2597</v>
      </c>
      <c r="N4180"/>
      <c r="S4180"/>
    </row>
    <row r="4181" spans="1:19" x14ac:dyDescent="0.4">
      <c r="A4181"/>
      <c r="B4181"/>
      <c r="C4181" t="s">
        <v>2598</v>
      </c>
      <c r="N4181"/>
      <c r="S4181"/>
    </row>
    <row r="4182" spans="1:19" x14ac:dyDescent="0.4">
      <c r="A4182"/>
      <c r="B4182"/>
      <c r="C4182" t="s">
        <v>2599</v>
      </c>
      <c r="N4182"/>
      <c r="S4182"/>
    </row>
    <row r="4183" spans="1:19" x14ac:dyDescent="0.4">
      <c r="A4183"/>
      <c r="B4183"/>
      <c r="C4183" t="s">
        <v>2600</v>
      </c>
      <c r="N4183"/>
      <c r="S4183"/>
    </row>
    <row r="4184" spans="1:19" x14ac:dyDescent="0.4">
      <c r="A4184"/>
      <c r="B4184"/>
      <c r="C4184" t="s">
        <v>2601</v>
      </c>
      <c r="N4184"/>
      <c r="S4184"/>
    </row>
    <row r="4185" spans="1:19" x14ac:dyDescent="0.4">
      <c r="A4185"/>
      <c r="B4185"/>
      <c r="C4185" t="s">
        <v>2602</v>
      </c>
      <c r="N4185"/>
      <c r="S4185"/>
    </row>
    <row r="4186" spans="1:19" x14ac:dyDescent="0.4">
      <c r="A4186"/>
      <c r="B4186"/>
      <c r="C4186" t="s">
        <v>2603</v>
      </c>
      <c r="N4186"/>
      <c r="S4186"/>
    </row>
    <row r="4187" spans="1:19" x14ac:dyDescent="0.4">
      <c r="A4187"/>
      <c r="B4187"/>
      <c r="C4187" t="s">
        <v>2604</v>
      </c>
      <c r="N4187"/>
      <c r="S4187"/>
    </row>
    <row r="4188" spans="1:19" x14ac:dyDescent="0.4">
      <c r="A4188"/>
      <c r="B4188"/>
      <c r="C4188" t="s">
        <v>2605</v>
      </c>
      <c r="N4188"/>
      <c r="S4188"/>
    </row>
    <row r="4189" spans="1:19" x14ac:dyDescent="0.4">
      <c r="A4189"/>
      <c r="B4189"/>
      <c r="C4189" t="s">
        <v>2606</v>
      </c>
      <c r="N4189"/>
      <c r="S4189"/>
    </row>
    <row r="4190" spans="1:19" x14ac:dyDescent="0.4">
      <c r="A4190"/>
      <c r="B4190"/>
      <c r="C4190" t="s">
        <v>4620</v>
      </c>
      <c r="N4190"/>
      <c r="S4190"/>
    </row>
    <row r="4191" spans="1:19" x14ac:dyDescent="0.4">
      <c r="A4191"/>
      <c r="B4191"/>
      <c r="C4191" t="s">
        <v>4621</v>
      </c>
      <c r="N4191"/>
      <c r="S4191"/>
    </row>
    <row r="4192" spans="1:19" x14ac:dyDescent="0.4">
      <c r="A4192"/>
      <c r="B4192"/>
      <c r="C4192" t="s">
        <v>4622</v>
      </c>
      <c r="N4192"/>
      <c r="S4192"/>
    </row>
    <row r="4193" spans="1:19" x14ac:dyDescent="0.4">
      <c r="A4193"/>
      <c r="B4193"/>
      <c r="C4193" t="s">
        <v>4623</v>
      </c>
      <c r="N4193"/>
      <c r="S4193"/>
    </row>
    <row r="4194" spans="1:19" x14ac:dyDescent="0.4">
      <c r="A4194"/>
      <c r="B4194"/>
      <c r="C4194" t="s">
        <v>2607</v>
      </c>
      <c r="N4194"/>
      <c r="S4194"/>
    </row>
    <row r="4195" spans="1:19" x14ac:dyDescent="0.4">
      <c r="A4195"/>
      <c r="B4195"/>
      <c r="C4195" t="s">
        <v>2608</v>
      </c>
      <c r="N4195"/>
      <c r="S4195"/>
    </row>
    <row r="4196" spans="1:19" x14ac:dyDescent="0.4">
      <c r="A4196"/>
      <c r="B4196"/>
      <c r="C4196" t="s">
        <v>2609</v>
      </c>
      <c r="N4196"/>
      <c r="S4196"/>
    </row>
    <row r="4197" spans="1:19" x14ac:dyDescent="0.4">
      <c r="A4197"/>
      <c r="B4197"/>
      <c r="C4197" t="s">
        <v>2610</v>
      </c>
      <c r="N4197"/>
      <c r="S4197"/>
    </row>
    <row r="4198" spans="1:19" x14ac:dyDescent="0.4">
      <c r="A4198"/>
      <c r="B4198"/>
      <c r="C4198" t="s">
        <v>2611</v>
      </c>
      <c r="N4198"/>
      <c r="S4198"/>
    </row>
    <row r="4199" spans="1:19" x14ac:dyDescent="0.4">
      <c r="A4199"/>
      <c r="B4199"/>
      <c r="C4199" t="s">
        <v>2612</v>
      </c>
      <c r="N4199"/>
      <c r="S4199"/>
    </row>
    <row r="4200" spans="1:19" x14ac:dyDescent="0.4">
      <c r="A4200"/>
      <c r="B4200"/>
      <c r="C4200" t="s">
        <v>2613</v>
      </c>
      <c r="N4200"/>
      <c r="S4200"/>
    </row>
    <row r="4201" spans="1:19" x14ac:dyDescent="0.4">
      <c r="A4201"/>
      <c r="B4201"/>
      <c r="C4201" t="s">
        <v>2614</v>
      </c>
      <c r="N4201"/>
      <c r="S4201"/>
    </row>
    <row r="4202" spans="1:19" x14ac:dyDescent="0.4">
      <c r="A4202"/>
      <c r="B4202"/>
      <c r="C4202" t="s">
        <v>2615</v>
      </c>
      <c r="N4202"/>
      <c r="S4202"/>
    </row>
    <row r="4203" spans="1:19" x14ac:dyDescent="0.4">
      <c r="A4203"/>
      <c r="B4203"/>
      <c r="C4203" t="s">
        <v>2616</v>
      </c>
      <c r="N4203"/>
      <c r="S4203"/>
    </row>
    <row r="4204" spans="1:19" x14ac:dyDescent="0.4">
      <c r="A4204"/>
      <c r="B4204"/>
      <c r="C4204" t="s">
        <v>2617</v>
      </c>
      <c r="N4204"/>
      <c r="S4204"/>
    </row>
    <row r="4205" spans="1:19" x14ac:dyDescent="0.4">
      <c r="A4205"/>
      <c r="B4205"/>
      <c r="C4205" t="s">
        <v>2618</v>
      </c>
      <c r="N4205"/>
      <c r="S4205"/>
    </row>
    <row r="4206" spans="1:19" x14ac:dyDescent="0.4">
      <c r="A4206"/>
      <c r="B4206"/>
      <c r="C4206" t="s">
        <v>2619</v>
      </c>
      <c r="N4206"/>
      <c r="S4206"/>
    </row>
    <row r="4207" spans="1:19" x14ac:dyDescent="0.4">
      <c r="A4207"/>
      <c r="B4207"/>
      <c r="C4207" t="s">
        <v>2620</v>
      </c>
      <c r="N4207"/>
      <c r="S4207"/>
    </row>
    <row r="4208" spans="1:19" x14ac:dyDescent="0.4">
      <c r="A4208"/>
      <c r="B4208"/>
      <c r="C4208" t="s">
        <v>2621</v>
      </c>
      <c r="N4208"/>
      <c r="S4208"/>
    </row>
    <row r="4209" spans="1:19" x14ac:dyDescent="0.4">
      <c r="A4209"/>
      <c r="B4209"/>
      <c r="C4209" t="s">
        <v>2622</v>
      </c>
      <c r="N4209"/>
      <c r="S4209"/>
    </row>
    <row r="4210" spans="1:19" x14ac:dyDescent="0.4">
      <c r="A4210"/>
      <c r="B4210"/>
      <c r="C4210" t="s">
        <v>2623</v>
      </c>
      <c r="N4210"/>
      <c r="S4210"/>
    </row>
    <row r="4211" spans="1:19" x14ac:dyDescent="0.4">
      <c r="A4211"/>
      <c r="B4211"/>
      <c r="C4211" t="s">
        <v>2624</v>
      </c>
      <c r="N4211"/>
      <c r="S4211"/>
    </row>
    <row r="4212" spans="1:19" x14ac:dyDescent="0.4">
      <c r="A4212"/>
      <c r="B4212"/>
      <c r="C4212" t="s">
        <v>2625</v>
      </c>
      <c r="N4212"/>
      <c r="S4212"/>
    </row>
    <row r="4213" spans="1:19" x14ac:dyDescent="0.4">
      <c r="A4213"/>
      <c r="B4213"/>
      <c r="C4213" t="s">
        <v>2626</v>
      </c>
      <c r="N4213"/>
      <c r="S4213"/>
    </row>
    <row r="4214" spans="1:19" x14ac:dyDescent="0.4">
      <c r="A4214"/>
      <c r="B4214"/>
      <c r="C4214" t="s">
        <v>2627</v>
      </c>
      <c r="N4214"/>
      <c r="S4214"/>
    </row>
    <row r="4215" spans="1:19" x14ac:dyDescent="0.4">
      <c r="A4215"/>
      <c r="B4215"/>
      <c r="C4215" t="s">
        <v>2628</v>
      </c>
      <c r="N4215"/>
      <c r="S4215"/>
    </row>
    <row r="4216" spans="1:19" x14ac:dyDescent="0.4">
      <c r="A4216"/>
      <c r="B4216"/>
      <c r="C4216" t="s">
        <v>2629</v>
      </c>
      <c r="N4216"/>
      <c r="S4216"/>
    </row>
    <row r="4217" spans="1:19" x14ac:dyDescent="0.4">
      <c r="A4217"/>
      <c r="B4217"/>
      <c r="C4217" t="s">
        <v>2630</v>
      </c>
      <c r="N4217"/>
      <c r="S4217"/>
    </row>
    <row r="4218" spans="1:19" x14ac:dyDescent="0.4">
      <c r="A4218"/>
      <c r="B4218"/>
      <c r="C4218" t="s">
        <v>2631</v>
      </c>
      <c r="N4218"/>
      <c r="S4218"/>
    </row>
    <row r="4219" spans="1:19" x14ac:dyDescent="0.4">
      <c r="A4219"/>
      <c r="B4219"/>
      <c r="C4219" t="s">
        <v>2632</v>
      </c>
      <c r="N4219"/>
      <c r="S4219"/>
    </row>
    <row r="4220" spans="1:19" x14ac:dyDescent="0.4">
      <c r="A4220"/>
      <c r="B4220"/>
      <c r="C4220" t="s">
        <v>2633</v>
      </c>
      <c r="N4220"/>
      <c r="S4220"/>
    </row>
    <row r="4221" spans="1:19" x14ac:dyDescent="0.4">
      <c r="A4221"/>
      <c r="B4221"/>
      <c r="C4221" t="s">
        <v>2634</v>
      </c>
      <c r="N4221"/>
      <c r="S4221"/>
    </row>
    <row r="4222" spans="1:19" x14ac:dyDescent="0.4">
      <c r="A4222"/>
      <c r="B4222"/>
      <c r="C4222" t="s">
        <v>2635</v>
      </c>
      <c r="N4222"/>
      <c r="S4222"/>
    </row>
    <row r="4223" spans="1:19" x14ac:dyDescent="0.4">
      <c r="A4223"/>
      <c r="B4223"/>
      <c r="C4223" t="s">
        <v>2636</v>
      </c>
      <c r="N4223"/>
      <c r="S4223"/>
    </row>
    <row r="4224" spans="1:19" x14ac:dyDescent="0.4">
      <c r="A4224"/>
      <c r="B4224"/>
      <c r="C4224" t="s">
        <v>2637</v>
      </c>
      <c r="N4224"/>
      <c r="S4224"/>
    </row>
    <row r="4225" spans="1:19" x14ac:dyDescent="0.4">
      <c r="A4225"/>
      <c r="B4225"/>
      <c r="C4225" t="s">
        <v>2638</v>
      </c>
      <c r="N4225"/>
      <c r="S4225"/>
    </row>
    <row r="4226" spans="1:19" x14ac:dyDescent="0.4">
      <c r="A4226"/>
      <c r="B4226"/>
      <c r="C4226" t="s">
        <v>2639</v>
      </c>
      <c r="N4226"/>
      <c r="S4226"/>
    </row>
    <row r="4227" spans="1:19" x14ac:dyDescent="0.4">
      <c r="A4227"/>
      <c r="B4227"/>
      <c r="C4227" t="s">
        <v>2640</v>
      </c>
      <c r="N4227"/>
      <c r="S4227"/>
    </row>
    <row r="4228" spans="1:19" x14ac:dyDescent="0.4">
      <c r="A4228"/>
      <c r="B4228"/>
      <c r="C4228" t="s">
        <v>2641</v>
      </c>
      <c r="N4228"/>
      <c r="S4228"/>
    </row>
    <row r="4229" spans="1:19" x14ac:dyDescent="0.4">
      <c r="A4229"/>
      <c r="B4229"/>
      <c r="C4229" t="s">
        <v>2642</v>
      </c>
      <c r="N4229"/>
      <c r="S4229"/>
    </row>
    <row r="4230" spans="1:19" x14ac:dyDescent="0.4">
      <c r="A4230"/>
      <c r="B4230"/>
      <c r="C4230" t="s">
        <v>2643</v>
      </c>
      <c r="N4230"/>
      <c r="S4230"/>
    </row>
    <row r="4231" spans="1:19" x14ac:dyDescent="0.4">
      <c r="A4231"/>
      <c r="B4231"/>
      <c r="C4231" t="s">
        <v>2644</v>
      </c>
      <c r="N4231"/>
      <c r="S4231"/>
    </row>
    <row r="4232" spans="1:19" x14ac:dyDescent="0.4">
      <c r="A4232"/>
      <c r="B4232"/>
      <c r="C4232" t="s">
        <v>2645</v>
      </c>
      <c r="N4232"/>
      <c r="S4232"/>
    </row>
    <row r="4233" spans="1:19" x14ac:dyDescent="0.4">
      <c r="A4233"/>
      <c r="B4233"/>
      <c r="C4233" t="s">
        <v>2646</v>
      </c>
      <c r="N4233"/>
      <c r="S4233"/>
    </row>
    <row r="4234" spans="1:19" x14ac:dyDescent="0.4">
      <c r="A4234"/>
      <c r="B4234"/>
      <c r="C4234" t="s">
        <v>2647</v>
      </c>
      <c r="N4234"/>
      <c r="S4234"/>
    </row>
    <row r="4235" spans="1:19" x14ac:dyDescent="0.4">
      <c r="A4235"/>
      <c r="B4235"/>
      <c r="C4235" t="s">
        <v>4624</v>
      </c>
      <c r="N4235"/>
      <c r="S4235"/>
    </row>
    <row r="4236" spans="1:19" x14ac:dyDescent="0.4">
      <c r="A4236"/>
      <c r="B4236"/>
      <c r="C4236" t="s">
        <v>4625</v>
      </c>
      <c r="N4236"/>
      <c r="S4236"/>
    </row>
    <row r="4237" spans="1:19" x14ac:dyDescent="0.4">
      <c r="A4237"/>
      <c r="B4237"/>
      <c r="C4237" t="s">
        <v>4626</v>
      </c>
      <c r="N4237"/>
      <c r="S4237"/>
    </row>
    <row r="4238" spans="1:19" x14ac:dyDescent="0.4">
      <c r="A4238"/>
      <c r="B4238"/>
      <c r="C4238" t="s">
        <v>4627</v>
      </c>
      <c r="N4238"/>
      <c r="S4238"/>
    </row>
    <row r="4239" spans="1:19" x14ac:dyDescent="0.4">
      <c r="A4239"/>
      <c r="B4239"/>
      <c r="C4239" t="s">
        <v>2648</v>
      </c>
      <c r="N4239"/>
      <c r="S4239"/>
    </row>
    <row r="4240" spans="1:19" x14ac:dyDescent="0.4">
      <c r="A4240"/>
      <c r="B4240"/>
      <c r="C4240" t="s">
        <v>2649</v>
      </c>
      <c r="N4240"/>
      <c r="S4240"/>
    </row>
    <row r="4241" spans="1:19" x14ac:dyDescent="0.4">
      <c r="A4241"/>
      <c r="B4241"/>
      <c r="C4241" t="s">
        <v>2650</v>
      </c>
      <c r="N4241"/>
      <c r="S4241"/>
    </row>
    <row r="4242" spans="1:19" x14ac:dyDescent="0.4">
      <c r="A4242"/>
      <c r="B4242"/>
      <c r="C4242" t="s">
        <v>2651</v>
      </c>
      <c r="N4242"/>
      <c r="S4242"/>
    </row>
    <row r="4243" spans="1:19" x14ac:dyDescent="0.4">
      <c r="A4243"/>
      <c r="B4243"/>
      <c r="C4243" t="s">
        <v>2652</v>
      </c>
      <c r="N4243"/>
      <c r="S4243"/>
    </row>
    <row r="4244" spans="1:19" x14ac:dyDescent="0.4">
      <c r="A4244"/>
      <c r="B4244"/>
      <c r="C4244" t="s">
        <v>2653</v>
      </c>
      <c r="N4244"/>
      <c r="S4244"/>
    </row>
    <row r="4245" spans="1:19" x14ac:dyDescent="0.4">
      <c r="A4245"/>
      <c r="B4245"/>
      <c r="C4245" t="s">
        <v>2654</v>
      </c>
      <c r="N4245"/>
      <c r="S4245"/>
    </row>
    <row r="4246" spans="1:19" x14ac:dyDescent="0.4">
      <c r="A4246"/>
      <c r="B4246"/>
      <c r="C4246" t="s">
        <v>2655</v>
      </c>
      <c r="N4246"/>
      <c r="S4246"/>
    </row>
    <row r="4247" spans="1:19" x14ac:dyDescent="0.4">
      <c r="A4247"/>
      <c r="B4247"/>
      <c r="C4247" t="s">
        <v>2656</v>
      </c>
      <c r="N4247"/>
      <c r="S4247"/>
    </row>
    <row r="4248" spans="1:19" x14ac:dyDescent="0.4">
      <c r="A4248"/>
      <c r="B4248"/>
      <c r="C4248" t="s">
        <v>2657</v>
      </c>
      <c r="N4248"/>
      <c r="S4248"/>
    </row>
    <row r="4249" spans="1:19" x14ac:dyDescent="0.4">
      <c r="A4249"/>
      <c r="B4249"/>
      <c r="C4249" t="s">
        <v>2658</v>
      </c>
      <c r="N4249"/>
      <c r="S4249"/>
    </row>
    <row r="4250" spans="1:19" x14ac:dyDescent="0.4">
      <c r="A4250"/>
      <c r="B4250"/>
      <c r="C4250" t="s">
        <v>4628</v>
      </c>
      <c r="N4250"/>
      <c r="S4250"/>
    </row>
    <row r="4251" spans="1:19" x14ac:dyDescent="0.4">
      <c r="A4251"/>
      <c r="B4251"/>
      <c r="N4251"/>
      <c r="S4251"/>
    </row>
    <row r="4252" spans="1:19" x14ac:dyDescent="0.4">
      <c r="A4252"/>
      <c r="B4252"/>
      <c r="C4252" t="s">
        <v>1621</v>
      </c>
      <c r="N4252"/>
      <c r="S4252"/>
    </row>
    <row r="4253" spans="1:19" x14ac:dyDescent="0.4">
      <c r="A4253"/>
      <c r="B4253"/>
      <c r="C4253" t="s">
        <v>1716</v>
      </c>
      <c r="N4253"/>
      <c r="S4253"/>
    </row>
    <row r="4254" spans="1:19" x14ac:dyDescent="0.4">
      <c r="A4254"/>
      <c r="B4254"/>
      <c r="C4254" t="s">
        <v>5929</v>
      </c>
      <c r="N4254"/>
      <c r="S4254"/>
    </row>
    <row r="4255" spans="1:19" x14ac:dyDescent="0.4">
      <c r="A4255"/>
      <c r="B4255"/>
      <c r="N4255"/>
      <c r="S4255"/>
    </row>
    <row r="4256" spans="1:19" x14ac:dyDescent="0.4">
      <c r="A4256"/>
      <c r="B4256"/>
      <c r="C4256" t="s">
        <v>5930</v>
      </c>
      <c r="N4256"/>
      <c r="S4256"/>
    </row>
    <row r="4257" spans="1:19" x14ac:dyDescent="0.4">
      <c r="A4257"/>
      <c r="B4257"/>
      <c r="C4257" t="s">
        <v>5931</v>
      </c>
      <c r="N4257"/>
      <c r="S4257"/>
    </row>
    <row r="4258" spans="1:19" x14ac:dyDescent="0.4">
      <c r="A4258"/>
      <c r="B4258"/>
      <c r="C4258" t="s">
        <v>2225</v>
      </c>
      <c r="N4258"/>
      <c r="S4258"/>
    </row>
    <row r="4259" spans="1:19" x14ac:dyDescent="0.4">
      <c r="A4259"/>
      <c r="B4259"/>
      <c r="C4259" t="s">
        <v>1622</v>
      </c>
      <c r="N4259"/>
      <c r="S4259"/>
    </row>
    <row r="4260" spans="1:19" x14ac:dyDescent="0.4">
      <c r="A4260"/>
      <c r="B4260"/>
      <c r="C4260" t="s">
        <v>1623</v>
      </c>
      <c r="N4260"/>
      <c r="S4260"/>
    </row>
    <row r="4261" spans="1:19" x14ac:dyDescent="0.4">
      <c r="A4261"/>
      <c r="B4261"/>
      <c r="C4261" t="s">
        <v>1624</v>
      </c>
      <c r="N4261"/>
      <c r="S4261"/>
    </row>
    <row r="4262" spans="1:19" x14ac:dyDescent="0.4">
      <c r="A4262"/>
      <c r="B4262"/>
      <c r="C4262" t="s">
        <v>1625</v>
      </c>
      <c r="N4262"/>
      <c r="S4262"/>
    </row>
    <row r="4263" spans="1:19" x14ac:dyDescent="0.4">
      <c r="A4263"/>
      <c r="B4263"/>
      <c r="C4263" t="s">
        <v>1626</v>
      </c>
      <c r="N4263"/>
      <c r="S4263"/>
    </row>
    <row r="4264" spans="1:19" x14ac:dyDescent="0.4">
      <c r="A4264"/>
      <c r="B4264"/>
      <c r="C4264" t="s">
        <v>2659</v>
      </c>
      <c r="N4264"/>
      <c r="S4264"/>
    </row>
    <row r="4265" spans="1:19" x14ac:dyDescent="0.4">
      <c r="C4265" t="s">
        <v>2660</v>
      </c>
    </row>
    <row r="4266" spans="1:19" x14ac:dyDescent="0.4">
      <c r="A4266"/>
      <c r="B4266"/>
      <c r="C4266" t="s">
        <v>2661</v>
      </c>
      <c r="N4266"/>
      <c r="S4266"/>
    </row>
    <row r="4267" spans="1:19" x14ac:dyDescent="0.4">
      <c r="A4267"/>
      <c r="B4267"/>
      <c r="C4267" t="s">
        <v>2057</v>
      </c>
      <c r="N4267"/>
      <c r="S4267"/>
    </row>
    <row r="4268" spans="1:19" x14ac:dyDescent="0.4">
      <c r="A4268"/>
      <c r="B4268"/>
      <c r="C4268" t="s">
        <v>5932</v>
      </c>
      <c r="N4268"/>
      <c r="S4268"/>
    </row>
    <row r="4269" spans="1:19" x14ac:dyDescent="0.4">
      <c r="C4269" t="s">
        <v>5933</v>
      </c>
    </row>
    <row r="4270" spans="1:19" x14ac:dyDescent="0.4">
      <c r="A4270"/>
      <c r="B4270"/>
      <c r="C4270" t="s">
        <v>5934</v>
      </c>
      <c r="N4270"/>
      <c r="S4270"/>
    </row>
    <row r="4271" spans="1:19" x14ac:dyDescent="0.4">
      <c r="A4271"/>
      <c r="B4271"/>
      <c r="C4271" t="s">
        <v>5935</v>
      </c>
      <c r="N4271"/>
      <c r="S4271"/>
    </row>
    <row r="4272" spans="1:19" x14ac:dyDescent="0.4">
      <c r="A4272"/>
      <c r="B4272"/>
      <c r="C4272" t="s">
        <v>5936</v>
      </c>
      <c r="N4272"/>
      <c r="S4272"/>
    </row>
    <row r="4273" spans="1:19" x14ac:dyDescent="0.4">
      <c r="A4273"/>
      <c r="B4273"/>
      <c r="C4273" t="s">
        <v>5937</v>
      </c>
      <c r="N4273"/>
      <c r="S4273"/>
    </row>
    <row r="4274" spans="1:19" x14ac:dyDescent="0.4">
      <c r="A4274"/>
      <c r="B4274"/>
      <c r="C4274" t="s">
        <v>5938</v>
      </c>
      <c r="N4274"/>
      <c r="S4274"/>
    </row>
    <row r="4275" spans="1:19" x14ac:dyDescent="0.4">
      <c r="A4275"/>
      <c r="B4275"/>
      <c r="C4275" t="s">
        <v>5939</v>
      </c>
      <c r="N4275"/>
      <c r="S4275"/>
    </row>
    <row r="4276" spans="1:19" x14ac:dyDescent="0.4">
      <c r="A4276"/>
      <c r="B4276"/>
      <c r="C4276" t="s">
        <v>5940</v>
      </c>
      <c r="N4276"/>
      <c r="S4276"/>
    </row>
    <row r="4277" spans="1:19" x14ac:dyDescent="0.4">
      <c r="A4277"/>
      <c r="B4277"/>
      <c r="C4277" t="s">
        <v>5941</v>
      </c>
      <c r="N4277"/>
      <c r="S4277"/>
    </row>
    <row r="4278" spans="1:19" x14ac:dyDescent="0.4">
      <c r="A4278"/>
      <c r="B4278"/>
      <c r="C4278" t="s">
        <v>5942</v>
      </c>
      <c r="N4278"/>
      <c r="S4278"/>
    </row>
    <row r="4279" spans="1:19" x14ac:dyDescent="0.4">
      <c r="A4279"/>
      <c r="B4279"/>
      <c r="C4279" t="s">
        <v>5943</v>
      </c>
      <c r="N4279"/>
      <c r="S4279"/>
    </row>
    <row r="4280" spans="1:19" x14ac:dyDescent="0.4">
      <c r="A4280"/>
      <c r="B4280"/>
      <c r="C4280" t="s">
        <v>5944</v>
      </c>
      <c r="N4280"/>
      <c r="S4280"/>
    </row>
    <row r="4281" spans="1:19" x14ac:dyDescent="0.4">
      <c r="A4281"/>
      <c r="B4281"/>
      <c r="C4281" t="s">
        <v>5945</v>
      </c>
      <c r="N4281"/>
      <c r="S4281"/>
    </row>
    <row r="4282" spans="1:19" x14ac:dyDescent="0.4">
      <c r="A4282"/>
      <c r="B4282"/>
      <c r="C4282" t="s">
        <v>5946</v>
      </c>
      <c r="N4282"/>
      <c r="S4282"/>
    </row>
    <row r="4283" spans="1:19" x14ac:dyDescent="0.4">
      <c r="A4283"/>
      <c r="B4283"/>
      <c r="C4283" t="s">
        <v>5947</v>
      </c>
      <c r="N4283"/>
      <c r="S4283"/>
    </row>
    <row r="4284" spans="1:19" x14ac:dyDescent="0.4">
      <c r="A4284"/>
      <c r="B4284"/>
      <c r="C4284" t="s">
        <v>5948</v>
      </c>
      <c r="N4284"/>
      <c r="S4284"/>
    </row>
    <row r="4285" spans="1:19" x14ac:dyDescent="0.4">
      <c r="A4285"/>
      <c r="B4285"/>
      <c r="C4285" t="s">
        <v>5949</v>
      </c>
      <c r="N4285"/>
      <c r="S4285"/>
    </row>
    <row r="4286" spans="1:19" x14ac:dyDescent="0.4">
      <c r="A4286"/>
      <c r="B4286"/>
      <c r="C4286" t="s">
        <v>5950</v>
      </c>
      <c r="N4286"/>
      <c r="S4286"/>
    </row>
    <row r="4287" spans="1:19" x14ac:dyDescent="0.4">
      <c r="A4287"/>
      <c r="B4287"/>
      <c r="C4287" t="s">
        <v>5951</v>
      </c>
      <c r="N4287"/>
      <c r="S4287"/>
    </row>
    <row r="4288" spans="1:19" x14ac:dyDescent="0.4">
      <c r="A4288"/>
      <c r="B4288"/>
      <c r="C4288" t="s">
        <v>5952</v>
      </c>
      <c r="N4288"/>
      <c r="S4288"/>
    </row>
    <row r="4289" spans="1:19" x14ac:dyDescent="0.4">
      <c r="A4289"/>
      <c r="B4289"/>
      <c r="C4289" t="s">
        <v>5953</v>
      </c>
      <c r="N4289"/>
      <c r="S4289"/>
    </row>
    <row r="4290" spans="1:19" x14ac:dyDescent="0.4">
      <c r="A4290"/>
      <c r="B4290"/>
      <c r="C4290" t="s">
        <v>5954</v>
      </c>
      <c r="N4290"/>
      <c r="S4290"/>
    </row>
    <row r="4291" spans="1:19" x14ac:dyDescent="0.4">
      <c r="A4291"/>
      <c r="B4291"/>
      <c r="C4291" t="s">
        <v>5955</v>
      </c>
      <c r="N4291"/>
      <c r="S4291"/>
    </row>
    <row r="4292" spans="1:19" x14ac:dyDescent="0.4">
      <c r="A4292"/>
      <c r="B4292"/>
      <c r="C4292" t="s">
        <v>5956</v>
      </c>
      <c r="N4292"/>
      <c r="S4292"/>
    </row>
    <row r="4293" spans="1:19" x14ac:dyDescent="0.4">
      <c r="A4293"/>
      <c r="B4293"/>
      <c r="C4293" t="s">
        <v>5957</v>
      </c>
      <c r="N4293"/>
      <c r="S4293"/>
    </row>
    <row r="4294" spans="1:19" x14ac:dyDescent="0.4">
      <c r="A4294"/>
      <c r="B4294"/>
      <c r="C4294" t="s">
        <v>5958</v>
      </c>
      <c r="N4294"/>
      <c r="S4294"/>
    </row>
    <row r="4295" spans="1:19" x14ac:dyDescent="0.4">
      <c r="A4295"/>
      <c r="B4295"/>
      <c r="C4295" t="s">
        <v>5959</v>
      </c>
      <c r="N4295"/>
      <c r="S4295"/>
    </row>
    <row r="4296" spans="1:19" x14ac:dyDescent="0.4">
      <c r="A4296"/>
      <c r="B4296"/>
      <c r="C4296" t="s">
        <v>5960</v>
      </c>
      <c r="N4296"/>
      <c r="S4296"/>
    </row>
    <row r="4297" spans="1:19" x14ac:dyDescent="0.4">
      <c r="A4297"/>
      <c r="B4297"/>
      <c r="C4297" t="s">
        <v>5961</v>
      </c>
      <c r="N4297"/>
      <c r="S4297"/>
    </row>
    <row r="4298" spans="1:19" x14ac:dyDescent="0.4">
      <c r="A4298"/>
      <c r="B4298"/>
      <c r="C4298" t="s">
        <v>5962</v>
      </c>
      <c r="N4298"/>
      <c r="S4298"/>
    </row>
    <row r="4299" spans="1:19" x14ac:dyDescent="0.4">
      <c r="A4299"/>
      <c r="B4299"/>
      <c r="C4299" t="s">
        <v>5963</v>
      </c>
      <c r="N4299"/>
      <c r="S4299"/>
    </row>
    <row r="4300" spans="1:19" x14ac:dyDescent="0.4">
      <c r="A4300"/>
      <c r="B4300"/>
      <c r="C4300" t="s">
        <v>5964</v>
      </c>
      <c r="N4300"/>
      <c r="S4300"/>
    </row>
    <row r="4301" spans="1:19" x14ac:dyDescent="0.4">
      <c r="A4301"/>
      <c r="B4301"/>
      <c r="C4301" t="s">
        <v>5965</v>
      </c>
      <c r="N4301"/>
      <c r="S4301"/>
    </row>
    <row r="4302" spans="1:19" x14ac:dyDescent="0.4">
      <c r="A4302"/>
      <c r="B4302"/>
      <c r="C4302" t="s">
        <v>5966</v>
      </c>
      <c r="N4302"/>
      <c r="S4302"/>
    </row>
    <row r="4303" spans="1:19" x14ac:dyDescent="0.4">
      <c r="A4303"/>
      <c r="B4303"/>
      <c r="C4303" t="s">
        <v>5967</v>
      </c>
      <c r="N4303"/>
      <c r="S4303"/>
    </row>
    <row r="4304" spans="1:19" x14ac:dyDescent="0.4">
      <c r="A4304"/>
      <c r="B4304"/>
      <c r="C4304" t="s">
        <v>5968</v>
      </c>
      <c r="N4304"/>
      <c r="S4304"/>
    </row>
    <row r="4305" spans="1:19" x14ac:dyDescent="0.4">
      <c r="A4305"/>
      <c r="B4305"/>
      <c r="C4305" t="s">
        <v>5969</v>
      </c>
      <c r="N4305"/>
      <c r="S4305"/>
    </row>
    <row r="4306" spans="1:19" x14ac:dyDescent="0.4">
      <c r="A4306"/>
      <c r="B4306"/>
      <c r="C4306" t="s">
        <v>5970</v>
      </c>
      <c r="N4306"/>
      <c r="S4306"/>
    </row>
    <row r="4307" spans="1:19" x14ac:dyDescent="0.4">
      <c r="A4307"/>
      <c r="B4307"/>
      <c r="C4307" t="s">
        <v>5971</v>
      </c>
      <c r="N4307"/>
      <c r="S4307"/>
    </row>
    <row r="4308" spans="1:19" x14ac:dyDescent="0.4">
      <c r="A4308"/>
      <c r="B4308"/>
      <c r="C4308" t="s">
        <v>5972</v>
      </c>
      <c r="N4308"/>
      <c r="S4308"/>
    </row>
    <row r="4309" spans="1:19" x14ac:dyDescent="0.4">
      <c r="A4309"/>
      <c r="B4309"/>
      <c r="C4309" t="s">
        <v>5973</v>
      </c>
      <c r="N4309"/>
      <c r="S4309"/>
    </row>
    <row r="4310" spans="1:19" x14ac:dyDescent="0.4">
      <c r="A4310"/>
      <c r="B4310"/>
      <c r="C4310" t="s">
        <v>5974</v>
      </c>
      <c r="N4310"/>
      <c r="S4310"/>
    </row>
    <row r="4311" spans="1:19" x14ac:dyDescent="0.4">
      <c r="A4311"/>
      <c r="B4311"/>
      <c r="C4311" t="s">
        <v>5975</v>
      </c>
      <c r="N4311"/>
      <c r="S4311"/>
    </row>
    <row r="4312" spans="1:19" x14ac:dyDescent="0.4">
      <c r="A4312"/>
      <c r="B4312"/>
      <c r="C4312" t="s">
        <v>5976</v>
      </c>
      <c r="N4312"/>
      <c r="S4312"/>
    </row>
    <row r="4313" spans="1:19" x14ac:dyDescent="0.4">
      <c r="A4313"/>
      <c r="B4313"/>
      <c r="C4313" t="s">
        <v>5977</v>
      </c>
      <c r="N4313"/>
      <c r="S4313"/>
    </row>
    <row r="4314" spans="1:19" x14ac:dyDescent="0.4">
      <c r="A4314"/>
      <c r="B4314"/>
      <c r="C4314" t="s">
        <v>5978</v>
      </c>
      <c r="N4314"/>
      <c r="S4314"/>
    </row>
    <row r="4315" spans="1:19" x14ac:dyDescent="0.4">
      <c r="A4315"/>
      <c r="B4315"/>
      <c r="C4315" t="s">
        <v>5979</v>
      </c>
      <c r="N4315"/>
      <c r="S4315"/>
    </row>
    <row r="4316" spans="1:19" x14ac:dyDescent="0.4">
      <c r="A4316"/>
      <c r="B4316"/>
      <c r="C4316" t="s">
        <v>5980</v>
      </c>
      <c r="N4316"/>
      <c r="S4316"/>
    </row>
    <row r="4317" spans="1:19" x14ac:dyDescent="0.4">
      <c r="A4317"/>
      <c r="B4317"/>
      <c r="C4317" t="s">
        <v>5981</v>
      </c>
      <c r="N4317"/>
      <c r="S4317"/>
    </row>
    <row r="4318" spans="1:19" x14ac:dyDescent="0.4">
      <c r="A4318"/>
      <c r="B4318"/>
      <c r="C4318" t="s">
        <v>5982</v>
      </c>
      <c r="N4318"/>
      <c r="S4318"/>
    </row>
    <row r="4319" spans="1:19" x14ac:dyDescent="0.4">
      <c r="A4319"/>
      <c r="B4319"/>
      <c r="C4319" t="s">
        <v>5983</v>
      </c>
      <c r="N4319"/>
      <c r="S4319"/>
    </row>
    <row r="4320" spans="1:19" x14ac:dyDescent="0.4">
      <c r="A4320"/>
      <c r="B4320"/>
      <c r="C4320" t="s">
        <v>5984</v>
      </c>
      <c r="N4320"/>
      <c r="S4320"/>
    </row>
    <row r="4321" spans="1:19" x14ac:dyDescent="0.4">
      <c r="A4321"/>
      <c r="B4321"/>
      <c r="C4321" t="s">
        <v>5985</v>
      </c>
      <c r="N4321"/>
      <c r="S4321"/>
    </row>
    <row r="4322" spans="1:19" x14ac:dyDescent="0.4">
      <c r="A4322"/>
      <c r="B4322"/>
      <c r="C4322" t="s">
        <v>5986</v>
      </c>
      <c r="N4322"/>
      <c r="S4322"/>
    </row>
    <row r="4323" spans="1:19" x14ac:dyDescent="0.4">
      <c r="A4323"/>
      <c r="B4323"/>
      <c r="C4323" t="s">
        <v>5987</v>
      </c>
      <c r="N4323"/>
      <c r="S4323"/>
    </row>
    <row r="4324" spans="1:19" x14ac:dyDescent="0.4">
      <c r="A4324"/>
      <c r="B4324"/>
      <c r="C4324" t="s">
        <v>5988</v>
      </c>
      <c r="N4324"/>
      <c r="S4324"/>
    </row>
    <row r="4325" spans="1:19" x14ac:dyDescent="0.4">
      <c r="A4325"/>
      <c r="B4325"/>
      <c r="C4325" t="s">
        <v>5989</v>
      </c>
      <c r="N4325"/>
      <c r="S4325"/>
    </row>
    <row r="4326" spans="1:19" x14ac:dyDescent="0.4">
      <c r="A4326"/>
      <c r="B4326"/>
      <c r="C4326" t="s">
        <v>5990</v>
      </c>
      <c r="N4326"/>
      <c r="S4326"/>
    </row>
    <row r="4327" spans="1:19" x14ac:dyDescent="0.4">
      <c r="A4327"/>
      <c r="B4327"/>
      <c r="C4327" t="s">
        <v>5991</v>
      </c>
      <c r="N4327"/>
      <c r="S4327"/>
    </row>
    <row r="4328" spans="1:19" x14ac:dyDescent="0.4">
      <c r="A4328"/>
      <c r="B4328"/>
      <c r="C4328" t="s">
        <v>5992</v>
      </c>
      <c r="N4328"/>
      <c r="S4328"/>
    </row>
    <row r="4329" spans="1:19" x14ac:dyDescent="0.4">
      <c r="A4329"/>
      <c r="B4329"/>
      <c r="C4329" t="s">
        <v>5993</v>
      </c>
      <c r="N4329"/>
      <c r="S4329"/>
    </row>
    <row r="4330" spans="1:19" x14ac:dyDescent="0.4">
      <c r="A4330"/>
      <c r="B4330"/>
      <c r="C4330" t="s">
        <v>5994</v>
      </c>
      <c r="N4330"/>
      <c r="S4330"/>
    </row>
    <row r="4331" spans="1:19" x14ac:dyDescent="0.4">
      <c r="A4331"/>
      <c r="B4331"/>
      <c r="C4331" t="s">
        <v>5995</v>
      </c>
      <c r="N4331"/>
      <c r="S4331"/>
    </row>
    <row r="4332" spans="1:19" x14ac:dyDescent="0.4">
      <c r="A4332"/>
      <c r="B4332"/>
      <c r="C4332" t="s">
        <v>5996</v>
      </c>
      <c r="N4332"/>
      <c r="S4332"/>
    </row>
    <row r="4333" spans="1:19" x14ac:dyDescent="0.4">
      <c r="A4333"/>
      <c r="B4333"/>
      <c r="C4333" t="s">
        <v>5997</v>
      </c>
      <c r="N4333"/>
      <c r="S4333"/>
    </row>
    <row r="4334" spans="1:19" x14ac:dyDescent="0.4">
      <c r="A4334"/>
      <c r="B4334"/>
      <c r="C4334" t="s">
        <v>5998</v>
      </c>
      <c r="N4334"/>
      <c r="S4334"/>
    </row>
    <row r="4335" spans="1:19" x14ac:dyDescent="0.4">
      <c r="A4335"/>
      <c r="B4335"/>
      <c r="C4335" t="s">
        <v>5999</v>
      </c>
      <c r="N4335"/>
      <c r="S4335"/>
    </row>
    <row r="4336" spans="1:19" x14ac:dyDescent="0.4">
      <c r="A4336"/>
      <c r="B4336"/>
      <c r="C4336" t="s">
        <v>6000</v>
      </c>
      <c r="N4336"/>
      <c r="S4336"/>
    </row>
    <row r="4337" spans="1:19" x14ac:dyDescent="0.4">
      <c r="A4337"/>
      <c r="B4337"/>
      <c r="C4337" t="s">
        <v>6001</v>
      </c>
      <c r="N4337"/>
      <c r="S4337"/>
    </row>
    <row r="4338" spans="1:19" x14ac:dyDescent="0.4">
      <c r="A4338"/>
      <c r="B4338"/>
      <c r="C4338" t="s">
        <v>6002</v>
      </c>
      <c r="N4338"/>
      <c r="S4338"/>
    </row>
    <row r="4339" spans="1:19" x14ac:dyDescent="0.4">
      <c r="A4339"/>
      <c r="B4339"/>
      <c r="C4339" t="s">
        <v>6003</v>
      </c>
      <c r="N4339"/>
      <c r="S4339"/>
    </row>
    <row r="4340" spans="1:19" x14ac:dyDescent="0.4">
      <c r="A4340"/>
      <c r="B4340"/>
      <c r="C4340" t="s">
        <v>6004</v>
      </c>
      <c r="N4340"/>
      <c r="S4340"/>
    </row>
    <row r="4341" spans="1:19" x14ac:dyDescent="0.4">
      <c r="A4341"/>
      <c r="B4341"/>
      <c r="C4341" t="s">
        <v>6005</v>
      </c>
      <c r="N4341"/>
      <c r="S4341"/>
    </row>
    <row r="4342" spans="1:19" x14ac:dyDescent="0.4">
      <c r="A4342"/>
      <c r="B4342"/>
      <c r="C4342" t="s">
        <v>6006</v>
      </c>
      <c r="N4342"/>
      <c r="S4342"/>
    </row>
    <row r="4343" spans="1:19" x14ac:dyDescent="0.4">
      <c r="A4343"/>
      <c r="B4343"/>
      <c r="C4343" t="s">
        <v>6007</v>
      </c>
      <c r="N4343"/>
      <c r="S4343"/>
    </row>
    <row r="4344" spans="1:19" x14ac:dyDescent="0.4">
      <c r="A4344"/>
      <c r="B4344"/>
      <c r="C4344" t="s">
        <v>6008</v>
      </c>
      <c r="N4344"/>
      <c r="S4344"/>
    </row>
    <row r="4345" spans="1:19" x14ac:dyDescent="0.4">
      <c r="A4345"/>
      <c r="B4345"/>
      <c r="C4345" t="s">
        <v>6009</v>
      </c>
      <c r="N4345"/>
      <c r="S4345"/>
    </row>
    <row r="4346" spans="1:19" x14ac:dyDescent="0.4">
      <c r="A4346"/>
      <c r="B4346"/>
      <c r="C4346" t="s">
        <v>6010</v>
      </c>
      <c r="N4346"/>
      <c r="S4346"/>
    </row>
    <row r="4347" spans="1:19" x14ac:dyDescent="0.4">
      <c r="A4347"/>
      <c r="B4347"/>
      <c r="C4347" t="s">
        <v>6011</v>
      </c>
      <c r="N4347"/>
      <c r="S4347"/>
    </row>
    <row r="4348" spans="1:19" x14ac:dyDescent="0.4">
      <c r="A4348"/>
      <c r="B4348"/>
      <c r="C4348" t="s">
        <v>6012</v>
      </c>
      <c r="N4348"/>
      <c r="S4348"/>
    </row>
    <row r="4349" spans="1:19" x14ac:dyDescent="0.4">
      <c r="A4349"/>
      <c r="B4349"/>
      <c r="C4349" t="s">
        <v>6013</v>
      </c>
      <c r="N4349"/>
      <c r="S4349"/>
    </row>
    <row r="4350" spans="1:19" x14ac:dyDescent="0.4">
      <c r="A4350"/>
      <c r="B4350"/>
      <c r="C4350" t="s">
        <v>6014</v>
      </c>
      <c r="N4350"/>
      <c r="S4350"/>
    </row>
    <row r="4351" spans="1:19" x14ac:dyDescent="0.4">
      <c r="A4351"/>
      <c r="B4351"/>
      <c r="C4351" t="s">
        <v>6015</v>
      </c>
      <c r="N4351"/>
      <c r="S4351"/>
    </row>
    <row r="4352" spans="1:19" x14ac:dyDescent="0.4">
      <c r="A4352"/>
      <c r="B4352"/>
      <c r="C4352" t="s">
        <v>6016</v>
      </c>
      <c r="N4352"/>
      <c r="S4352"/>
    </row>
    <row r="4353" spans="1:19" x14ac:dyDescent="0.4">
      <c r="A4353"/>
      <c r="B4353"/>
      <c r="C4353" t="s">
        <v>6017</v>
      </c>
      <c r="N4353"/>
      <c r="S4353"/>
    </row>
    <row r="4354" spans="1:19" x14ac:dyDescent="0.4">
      <c r="A4354"/>
      <c r="B4354"/>
      <c r="C4354" t="s">
        <v>6018</v>
      </c>
      <c r="N4354"/>
      <c r="S4354"/>
    </row>
    <row r="4355" spans="1:19" x14ac:dyDescent="0.4">
      <c r="A4355"/>
      <c r="B4355"/>
      <c r="C4355" t="s">
        <v>6019</v>
      </c>
      <c r="N4355"/>
      <c r="S4355"/>
    </row>
    <row r="4356" spans="1:19" x14ac:dyDescent="0.4">
      <c r="A4356"/>
      <c r="B4356"/>
      <c r="C4356" t="s">
        <v>6020</v>
      </c>
      <c r="N4356"/>
      <c r="S4356"/>
    </row>
    <row r="4357" spans="1:19" x14ac:dyDescent="0.4">
      <c r="A4357"/>
      <c r="B4357"/>
      <c r="C4357" t="s">
        <v>6021</v>
      </c>
      <c r="N4357"/>
      <c r="S4357"/>
    </row>
    <row r="4358" spans="1:19" x14ac:dyDescent="0.4">
      <c r="A4358"/>
      <c r="B4358"/>
      <c r="C4358" t="s">
        <v>6022</v>
      </c>
      <c r="N4358"/>
      <c r="S4358"/>
    </row>
    <row r="4359" spans="1:19" x14ac:dyDescent="0.4">
      <c r="A4359"/>
      <c r="B4359"/>
      <c r="C4359" t="s">
        <v>6023</v>
      </c>
      <c r="N4359"/>
      <c r="S4359"/>
    </row>
    <row r="4360" spans="1:19" x14ac:dyDescent="0.4">
      <c r="A4360"/>
      <c r="B4360"/>
      <c r="C4360" t="s">
        <v>6024</v>
      </c>
      <c r="N4360"/>
      <c r="S4360"/>
    </row>
    <row r="4361" spans="1:19" x14ac:dyDescent="0.4">
      <c r="A4361"/>
      <c r="B4361"/>
      <c r="C4361" t="s">
        <v>6025</v>
      </c>
      <c r="N4361"/>
      <c r="S4361"/>
    </row>
    <row r="4362" spans="1:19" x14ac:dyDescent="0.4">
      <c r="A4362"/>
      <c r="B4362"/>
      <c r="C4362" t="s">
        <v>6026</v>
      </c>
      <c r="N4362"/>
      <c r="S4362"/>
    </row>
    <row r="4363" spans="1:19" x14ac:dyDescent="0.4">
      <c r="A4363"/>
      <c r="B4363"/>
      <c r="C4363" t="s">
        <v>6027</v>
      </c>
      <c r="N4363"/>
      <c r="S4363"/>
    </row>
    <row r="4364" spans="1:19" x14ac:dyDescent="0.4">
      <c r="A4364"/>
      <c r="B4364"/>
      <c r="C4364" t="s">
        <v>6028</v>
      </c>
      <c r="N4364"/>
      <c r="S4364"/>
    </row>
    <row r="4365" spans="1:19" x14ac:dyDescent="0.4">
      <c r="A4365"/>
      <c r="B4365"/>
      <c r="C4365" t="s">
        <v>6029</v>
      </c>
      <c r="N4365"/>
      <c r="S4365"/>
    </row>
    <row r="4366" spans="1:19" x14ac:dyDescent="0.4">
      <c r="A4366"/>
      <c r="B4366"/>
      <c r="C4366" t="s">
        <v>6030</v>
      </c>
      <c r="N4366"/>
      <c r="S4366"/>
    </row>
    <row r="4367" spans="1:19" x14ac:dyDescent="0.4">
      <c r="A4367"/>
      <c r="B4367"/>
      <c r="C4367" t="s">
        <v>6031</v>
      </c>
      <c r="N4367"/>
      <c r="S4367"/>
    </row>
    <row r="4368" spans="1:19" x14ac:dyDescent="0.4">
      <c r="A4368"/>
      <c r="B4368"/>
      <c r="C4368" t="s">
        <v>6032</v>
      </c>
      <c r="N4368"/>
      <c r="S4368"/>
    </row>
    <row r="4369" spans="1:19" x14ac:dyDescent="0.4">
      <c r="A4369"/>
      <c r="B4369"/>
      <c r="C4369" t="s">
        <v>6033</v>
      </c>
      <c r="N4369"/>
      <c r="S4369"/>
    </row>
    <row r="4370" spans="1:19" x14ac:dyDescent="0.4">
      <c r="A4370"/>
      <c r="B4370"/>
      <c r="C4370" t="s">
        <v>6034</v>
      </c>
      <c r="N4370"/>
      <c r="S4370"/>
    </row>
    <row r="4371" spans="1:19" x14ac:dyDescent="0.4">
      <c r="A4371"/>
      <c r="B4371"/>
      <c r="C4371" t="s">
        <v>6035</v>
      </c>
      <c r="N4371"/>
      <c r="S4371"/>
    </row>
    <row r="4372" spans="1:19" x14ac:dyDescent="0.4">
      <c r="A4372"/>
      <c r="B4372"/>
      <c r="C4372" t="s">
        <v>6036</v>
      </c>
      <c r="N4372"/>
      <c r="S4372"/>
    </row>
    <row r="4373" spans="1:19" x14ac:dyDescent="0.4">
      <c r="A4373"/>
      <c r="B4373"/>
      <c r="C4373" t="s">
        <v>6037</v>
      </c>
      <c r="N4373"/>
      <c r="S4373"/>
    </row>
    <row r="4374" spans="1:19" x14ac:dyDescent="0.4">
      <c r="A4374"/>
      <c r="B4374"/>
      <c r="C4374" t="s">
        <v>6038</v>
      </c>
      <c r="N4374"/>
      <c r="S4374"/>
    </row>
    <row r="4375" spans="1:19" x14ac:dyDescent="0.4">
      <c r="A4375"/>
      <c r="B4375"/>
      <c r="C4375" t="s">
        <v>6039</v>
      </c>
      <c r="N4375"/>
      <c r="S4375"/>
    </row>
    <row r="4376" spans="1:19" x14ac:dyDescent="0.4">
      <c r="A4376"/>
      <c r="B4376"/>
      <c r="C4376" t="s">
        <v>6040</v>
      </c>
      <c r="N4376"/>
      <c r="S4376"/>
    </row>
    <row r="4377" spans="1:19" x14ac:dyDescent="0.4">
      <c r="A4377"/>
      <c r="B4377"/>
      <c r="C4377" t="s">
        <v>6041</v>
      </c>
      <c r="N4377"/>
      <c r="S4377"/>
    </row>
    <row r="4378" spans="1:19" x14ac:dyDescent="0.4">
      <c r="A4378"/>
      <c r="B4378"/>
      <c r="C4378" t="s">
        <v>6042</v>
      </c>
      <c r="N4378"/>
      <c r="S4378"/>
    </row>
    <row r="4379" spans="1:19" x14ac:dyDescent="0.4">
      <c r="A4379"/>
      <c r="B4379"/>
      <c r="C4379" t="s">
        <v>6043</v>
      </c>
      <c r="N4379"/>
      <c r="S4379"/>
    </row>
    <row r="4380" spans="1:19" x14ac:dyDescent="0.4">
      <c r="A4380"/>
      <c r="B4380"/>
      <c r="C4380" t="s">
        <v>6044</v>
      </c>
      <c r="N4380"/>
      <c r="S4380"/>
    </row>
    <row r="4381" spans="1:19" x14ac:dyDescent="0.4">
      <c r="A4381"/>
      <c r="B4381"/>
      <c r="C4381" t="s">
        <v>6045</v>
      </c>
      <c r="N4381"/>
      <c r="S4381"/>
    </row>
    <row r="4382" spans="1:19" x14ac:dyDescent="0.4">
      <c r="A4382"/>
      <c r="B4382"/>
      <c r="C4382" t="s">
        <v>6046</v>
      </c>
      <c r="N4382"/>
      <c r="S4382"/>
    </row>
    <row r="4383" spans="1:19" x14ac:dyDescent="0.4">
      <c r="A4383"/>
      <c r="B4383"/>
      <c r="C4383" t="s">
        <v>6047</v>
      </c>
      <c r="N4383"/>
      <c r="S4383"/>
    </row>
    <row r="4384" spans="1:19" x14ac:dyDescent="0.4">
      <c r="A4384"/>
      <c r="B4384"/>
      <c r="C4384" t="s">
        <v>6048</v>
      </c>
      <c r="N4384"/>
      <c r="S4384"/>
    </row>
    <row r="4385" spans="1:19" x14ac:dyDescent="0.4">
      <c r="A4385"/>
      <c r="B4385"/>
      <c r="C4385" t="s">
        <v>6049</v>
      </c>
      <c r="N4385"/>
      <c r="S4385"/>
    </row>
    <row r="4386" spans="1:19" x14ac:dyDescent="0.4">
      <c r="A4386"/>
      <c r="B4386"/>
      <c r="C4386" t="s">
        <v>6050</v>
      </c>
      <c r="N4386"/>
      <c r="S4386"/>
    </row>
    <row r="4387" spans="1:19" x14ac:dyDescent="0.4">
      <c r="A4387"/>
      <c r="B4387"/>
      <c r="C4387" t="s">
        <v>6051</v>
      </c>
      <c r="N4387"/>
      <c r="S4387"/>
    </row>
    <row r="4388" spans="1:19" x14ac:dyDescent="0.4">
      <c r="A4388"/>
      <c r="B4388"/>
      <c r="C4388" t="s">
        <v>6052</v>
      </c>
      <c r="N4388"/>
      <c r="S4388"/>
    </row>
    <row r="4389" spans="1:19" x14ac:dyDescent="0.4">
      <c r="A4389"/>
      <c r="B4389"/>
      <c r="C4389" t="s">
        <v>6053</v>
      </c>
      <c r="N4389"/>
      <c r="S4389"/>
    </row>
    <row r="4390" spans="1:19" x14ac:dyDescent="0.4">
      <c r="A4390"/>
      <c r="B4390"/>
      <c r="C4390" t="s">
        <v>6054</v>
      </c>
      <c r="N4390"/>
      <c r="S4390"/>
    </row>
    <row r="4391" spans="1:19" x14ac:dyDescent="0.4">
      <c r="A4391"/>
      <c r="B4391"/>
      <c r="C4391" t="s">
        <v>6055</v>
      </c>
      <c r="N4391"/>
      <c r="S4391"/>
    </row>
    <row r="4392" spans="1:19" x14ac:dyDescent="0.4">
      <c r="A4392"/>
      <c r="B4392"/>
      <c r="C4392" t="s">
        <v>6056</v>
      </c>
      <c r="N4392"/>
      <c r="S4392"/>
    </row>
    <row r="4393" spans="1:19" x14ac:dyDescent="0.4">
      <c r="A4393"/>
      <c r="B4393"/>
      <c r="C4393" t="s">
        <v>6057</v>
      </c>
      <c r="N4393"/>
      <c r="S4393"/>
    </row>
    <row r="4394" spans="1:19" x14ac:dyDescent="0.4">
      <c r="A4394"/>
      <c r="B4394"/>
      <c r="C4394" t="s">
        <v>6058</v>
      </c>
      <c r="N4394"/>
      <c r="S4394"/>
    </row>
    <row r="4395" spans="1:19" x14ac:dyDescent="0.4">
      <c r="A4395"/>
      <c r="B4395"/>
      <c r="C4395" t="s">
        <v>6059</v>
      </c>
      <c r="N4395"/>
      <c r="S4395"/>
    </row>
    <row r="4396" spans="1:19" x14ac:dyDescent="0.4">
      <c r="A4396"/>
      <c r="B4396"/>
      <c r="C4396" t="s">
        <v>6060</v>
      </c>
      <c r="N4396"/>
      <c r="S4396"/>
    </row>
    <row r="4397" spans="1:19" x14ac:dyDescent="0.4">
      <c r="A4397"/>
      <c r="B4397"/>
      <c r="C4397" t="s">
        <v>6061</v>
      </c>
      <c r="N4397"/>
      <c r="S4397"/>
    </row>
    <row r="4398" spans="1:19" x14ac:dyDescent="0.4">
      <c r="A4398"/>
      <c r="B4398"/>
      <c r="C4398" t="s">
        <v>6062</v>
      </c>
      <c r="N4398"/>
      <c r="S4398"/>
    </row>
    <row r="4399" spans="1:19" x14ac:dyDescent="0.4">
      <c r="A4399"/>
      <c r="B4399"/>
      <c r="C4399" t="s">
        <v>6061</v>
      </c>
      <c r="N4399"/>
      <c r="S4399"/>
    </row>
    <row r="4400" spans="1:19" x14ac:dyDescent="0.4">
      <c r="A4400"/>
      <c r="B4400"/>
      <c r="C4400" t="s">
        <v>6063</v>
      </c>
      <c r="N4400"/>
      <c r="S4400"/>
    </row>
    <row r="4401" spans="1:19" x14ac:dyDescent="0.4">
      <c r="A4401"/>
      <c r="B4401"/>
      <c r="C4401" t="s">
        <v>6064</v>
      </c>
      <c r="N4401"/>
      <c r="S4401"/>
    </row>
    <row r="4402" spans="1:19" x14ac:dyDescent="0.4">
      <c r="A4402"/>
      <c r="B4402"/>
      <c r="C4402" t="s">
        <v>6065</v>
      </c>
      <c r="N4402"/>
      <c r="S4402"/>
    </row>
    <row r="4403" spans="1:19" x14ac:dyDescent="0.4">
      <c r="A4403"/>
      <c r="B4403"/>
      <c r="C4403" t="s">
        <v>6066</v>
      </c>
      <c r="N4403"/>
      <c r="S4403"/>
    </row>
    <row r="4404" spans="1:19" x14ac:dyDescent="0.4">
      <c r="A4404"/>
      <c r="B4404"/>
      <c r="C4404" t="s">
        <v>6067</v>
      </c>
      <c r="N4404"/>
      <c r="S4404"/>
    </row>
    <row r="4405" spans="1:19" x14ac:dyDescent="0.4">
      <c r="A4405"/>
      <c r="B4405"/>
      <c r="C4405" t="s">
        <v>6068</v>
      </c>
      <c r="N4405"/>
      <c r="S4405"/>
    </row>
    <row r="4406" spans="1:19" x14ac:dyDescent="0.4">
      <c r="A4406"/>
      <c r="B4406"/>
      <c r="C4406" t="s">
        <v>6069</v>
      </c>
      <c r="N4406"/>
      <c r="S4406"/>
    </row>
    <row r="4407" spans="1:19" x14ac:dyDescent="0.4">
      <c r="A4407"/>
      <c r="B4407"/>
      <c r="C4407" t="s">
        <v>6070</v>
      </c>
      <c r="N4407"/>
      <c r="S4407"/>
    </row>
    <row r="4408" spans="1:19" x14ac:dyDescent="0.4">
      <c r="A4408"/>
      <c r="B4408"/>
      <c r="C4408" t="s">
        <v>6071</v>
      </c>
      <c r="N4408"/>
      <c r="S4408"/>
    </row>
    <row r="4409" spans="1:19" x14ac:dyDescent="0.4">
      <c r="A4409"/>
      <c r="B4409"/>
      <c r="C4409" t="s">
        <v>6072</v>
      </c>
      <c r="N4409"/>
      <c r="S4409"/>
    </row>
    <row r="4410" spans="1:19" x14ac:dyDescent="0.4">
      <c r="A4410"/>
      <c r="B4410"/>
      <c r="C4410" t="s">
        <v>6073</v>
      </c>
      <c r="N4410"/>
      <c r="S4410"/>
    </row>
    <row r="4411" spans="1:19" x14ac:dyDescent="0.4">
      <c r="A4411"/>
      <c r="B4411"/>
      <c r="C4411" t="s">
        <v>6074</v>
      </c>
      <c r="N4411"/>
      <c r="S4411"/>
    </row>
    <row r="4412" spans="1:19" x14ac:dyDescent="0.4">
      <c r="A4412"/>
      <c r="B4412"/>
      <c r="C4412" t="s">
        <v>6075</v>
      </c>
      <c r="N4412"/>
      <c r="S4412"/>
    </row>
    <row r="4413" spans="1:19" x14ac:dyDescent="0.4">
      <c r="A4413"/>
      <c r="B4413"/>
      <c r="C4413" t="s">
        <v>6076</v>
      </c>
      <c r="N4413"/>
      <c r="S4413"/>
    </row>
    <row r="4414" spans="1:19" x14ac:dyDescent="0.4">
      <c r="A4414"/>
      <c r="B4414"/>
      <c r="C4414" t="s">
        <v>6077</v>
      </c>
      <c r="N4414"/>
      <c r="S4414"/>
    </row>
    <row r="4415" spans="1:19" x14ac:dyDescent="0.4">
      <c r="A4415"/>
      <c r="B4415"/>
      <c r="C4415" t="s">
        <v>6078</v>
      </c>
      <c r="N4415"/>
      <c r="S4415"/>
    </row>
    <row r="4416" spans="1:19" x14ac:dyDescent="0.4">
      <c r="A4416"/>
      <c r="B4416"/>
      <c r="C4416" t="s">
        <v>6079</v>
      </c>
      <c r="N4416"/>
      <c r="S4416"/>
    </row>
    <row r="4417" spans="1:19" x14ac:dyDescent="0.4">
      <c r="A4417"/>
      <c r="B4417"/>
      <c r="C4417" t="s">
        <v>6080</v>
      </c>
      <c r="N4417"/>
      <c r="S4417"/>
    </row>
    <row r="4418" spans="1:19" x14ac:dyDescent="0.4">
      <c r="A4418"/>
      <c r="B4418"/>
      <c r="C4418" t="s">
        <v>6081</v>
      </c>
      <c r="N4418"/>
      <c r="S4418"/>
    </row>
    <row r="4419" spans="1:19" x14ac:dyDescent="0.4">
      <c r="A4419"/>
      <c r="B4419"/>
      <c r="C4419" t="s">
        <v>6082</v>
      </c>
      <c r="N4419"/>
      <c r="S4419"/>
    </row>
    <row r="4420" spans="1:19" x14ac:dyDescent="0.4">
      <c r="A4420"/>
      <c r="B4420"/>
      <c r="C4420" t="s">
        <v>6083</v>
      </c>
      <c r="N4420"/>
      <c r="S4420"/>
    </row>
    <row r="4421" spans="1:19" x14ac:dyDescent="0.4">
      <c r="A4421"/>
      <c r="B4421"/>
      <c r="C4421" t="s">
        <v>6084</v>
      </c>
      <c r="N4421"/>
      <c r="S4421"/>
    </row>
    <row r="4422" spans="1:19" x14ac:dyDescent="0.4">
      <c r="A4422"/>
      <c r="B4422"/>
      <c r="C4422" t="s">
        <v>6085</v>
      </c>
      <c r="N4422"/>
      <c r="S4422"/>
    </row>
    <row r="4423" spans="1:19" x14ac:dyDescent="0.4">
      <c r="A4423"/>
      <c r="B4423"/>
      <c r="C4423" t="s">
        <v>6086</v>
      </c>
      <c r="N4423"/>
      <c r="S4423"/>
    </row>
    <row r="4424" spans="1:19" x14ac:dyDescent="0.4">
      <c r="A4424"/>
      <c r="B4424"/>
      <c r="C4424" t="s">
        <v>6087</v>
      </c>
      <c r="N4424"/>
      <c r="S4424"/>
    </row>
    <row r="4425" spans="1:19" x14ac:dyDescent="0.4">
      <c r="A4425"/>
      <c r="B4425"/>
      <c r="C4425" t="s">
        <v>6088</v>
      </c>
      <c r="N4425"/>
      <c r="S4425"/>
    </row>
    <row r="4426" spans="1:19" x14ac:dyDescent="0.4">
      <c r="A4426"/>
      <c r="B4426"/>
      <c r="C4426" t="s">
        <v>6089</v>
      </c>
      <c r="N4426"/>
      <c r="S4426"/>
    </row>
    <row r="4427" spans="1:19" x14ac:dyDescent="0.4">
      <c r="A4427"/>
      <c r="B4427"/>
      <c r="C4427" t="s">
        <v>6090</v>
      </c>
      <c r="N4427"/>
      <c r="S4427"/>
    </row>
    <row r="4428" spans="1:19" x14ac:dyDescent="0.4">
      <c r="A4428"/>
      <c r="B4428"/>
      <c r="C4428" t="s">
        <v>6091</v>
      </c>
      <c r="N4428"/>
      <c r="S4428"/>
    </row>
    <row r="4429" spans="1:19" x14ac:dyDescent="0.4">
      <c r="A4429"/>
      <c r="B4429"/>
      <c r="C4429" t="s">
        <v>6092</v>
      </c>
      <c r="N4429"/>
      <c r="S4429"/>
    </row>
    <row r="4430" spans="1:19" x14ac:dyDescent="0.4">
      <c r="A4430"/>
      <c r="B4430"/>
      <c r="C4430" t="s">
        <v>6093</v>
      </c>
      <c r="N4430"/>
      <c r="S4430"/>
    </row>
    <row r="4431" spans="1:19" x14ac:dyDescent="0.4">
      <c r="A4431"/>
      <c r="B4431"/>
      <c r="C4431" t="s">
        <v>6094</v>
      </c>
      <c r="N4431"/>
      <c r="S4431"/>
    </row>
    <row r="4432" spans="1:19" x14ac:dyDescent="0.4">
      <c r="A4432"/>
      <c r="B4432"/>
      <c r="C4432" t="s">
        <v>6095</v>
      </c>
      <c r="N4432"/>
      <c r="S4432"/>
    </row>
    <row r="4433" spans="1:19" x14ac:dyDescent="0.4">
      <c r="A4433"/>
      <c r="B4433"/>
      <c r="C4433" t="s">
        <v>6096</v>
      </c>
      <c r="N4433"/>
      <c r="S4433"/>
    </row>
    <row r="4434" spans="1:19" x14ac:dyDescent="0.4">
      <c r="A4434"/>
      <c r="B4434"/>
      <c r="C4434" t="s">
        <v>6097</v>
      </c>
      <c r="N4434"/>
      <c r="S4434"/>
    </row>
    <row r="4435" spans="1:19" x14ac:dyDescent="0.4">
      <c r="A4435"/>
      <c r="B4435"/>
      <c r="C4435" t="s">
        <v>6098</v>
      </c>
      <c r="N4435"/>
      <c r="S4435"/>
    </row>
    <row r="4436" spans="1:19" x14ac:dyDescent="0.4">
      <c r="A4436"/>
      <c r="B4436"/>
      <c r="C4436" t="s">
        <v>6099</v>
      </c>
      <c r="N4436"/>
      <c r="S4436"/>
    </row>
    <row r="4437" spans="1:19" x14ac:dyDescent="0.4">
      <c r="A4437"/>
      <c r="B4437"/>
      <c r="C4437" t="s">
        <v>6100</v>
      </c>
      <c r="N4437"/>
      <c r="S4437"/>
    </row>
    <row r="4438" spans="1:19" x14ac:dyDescent="0.4">
      <c r="A4438"/>
      <c r="B4438"/>
      <c r="C4438" t="s">
        <v>6101</v>
      </c>
      <c r="N4438"/>
      <c r="S4438"/>
    </row>
    <row r="4439" spans="1:19" x14ac:dyDescent="0.4">
      <c r="A4439"/>
      <c r="B4439"/>
      <c r="C4439" t="s">
        <v>6102</v>
      </c>
      <c r="N4439"/>
      <c r="S4439"/>
    </row>
    <row r="4440" spans="1:19" x14ac:dyDescent="0.4">
      <c r="A4440"/>
      <c r="B4440"/>
      <c r="C4440" t="s">
        <v>6103</v>
      </c>
      <c r="N4440"/>
      <c r="S4440"/>
    </row>
    <row r="4441" spans="1:19" x14ac:dyDescent="0.4">
      <c r="A4441"/>
      <c r="B4441"/>
      <c r="C4441" t="s">
        <v>6104</v>
      </c>
      <c r="N4441"/>
      <c r="S4441"/>
    </row>
    <row r="4442" spans="1:19" x14ac:dyDescent="0.4">
      <c r="A4442"/>
      <c r="B4442"/>
      <c r="C4442" t="s">
        <v>6105</v>
      </c>
      <c r="N4442"/>
      <c r="S4442"/>
    </row>
    <row r="4443" spans="1:19" x14ac:dyDescent="0.4">
      <c r="A4443"/>
      <c r="B4443"/>
      <c r="C4443" t="s">
        <v>6106</v>
      </c>
      <c r="N4443"/>
      <c r="S4443"/>
    </row>
    <row r="4444" spans="1:19" x14ac:dyDescent="0.4">
      <c r="A4444"/>
      <c r="B4444"/>
      <c r="C4444" t="s">
        <v>6107</v>
      </c>
      <c r="N4444"/>
      <c r="S4444"/>
    </row>
    <row r="4445" spans="1:19" x14ac:dyDescent="0.4">
      <c r="A4445"/>
      <c r="B4445"/>
      <c r="C4445" t="s">
        <v>6108</v>
      </c>
      <c r="N4445"/>
      <c r="S4445"/>
    </row>
    <row r="4446" spans="1:19" x14ac:dyDescent="0.4">
      <c r="A4446"/>
      <c r="B4446"/>
      <c r="C4446" t="s">
        <v>6109</v>
      </c>
      <c r="N4446"/>
      <c r="S4446"/>
    </row>
    <row r="4447" spans="1:19" x14ac:dyDescent="0.4">
      <c r="A4447"/>
      <c r="B4447"/>
      <c r="C4447" t="s">
        <v>6110</v>
      </c>
      <c r="N4447"/>
      <c r="S4447"/>
    </row>
    <row r="4448" spans="1:19" x14ac:dyDescent="0.4">
      <c r="A4448"/>
      <c r="B4448"/>
      <c r="C4448" t="s">
        <v>6111</v>
      </c>
      <c r="N4448"/>
      <c r="S4448"/>
    </row>
    <row r="4449" spans="1:19" x14ac:dyDescent="0.4">
      <c r="A4449"/>
      <c r="B4449"/>
      <c r="C4449" t="s">
        <v>6112</v>
      </c>
      <c r="N4449"/>
      <c r="S4449"/>
    </row>
    <row r="4450" spans="1:19" x14ac:dyDescent="0.4">
      <c r="A4450"/>
      <c r="B4450"/>
      <c r="C4450" t="s">
        <v>6113</v>
      </c>
      <c r="N4450"/>
      <c r="S4450"/>
    </row>
    <row r="4451" spans="1:19" x14ac:dyDescent="0.4">
      <c r="A4451"/>
      <c r="B4451"/>
      <c r="C4451" t="s">
        <v>6114</v>
      </c>
      <c r="N4451"/>
      <c r="S4451"/>
    </row>
    <row r="4452" spans="1:19" x14ac:dyDescent="0.4">
      <c r="A4452"/>
      <c r="B4452"/>
      <c r="C4452" t="s">
        <v>6115</v>
      </c>
      <c r="N4452"/>
      <c r="S4452"/>
    </row>
    <row r="4453" spans="1:19" x14ac:dyDescent="0.4">
      <c r="A4453"/>
      <c r="B4453"/>
      <c r="C4453" t="s">
        <v>6116</v>
      </c>
      <c r="N4453"/>
      <c r="S4453"/>
    </row>
    <row r="4454" spans="1:19" x14ac:dyDescent="0.4">
      <c r="A4454"/>
      <c r="B4454"/>
      <c r="C4454" t="s">
        <v>6117</v>
      </c>
      <c r="N4454"/>
      <c r="S4454"/>
    </row>
    <row r="4455" spans="1:19" x14ac:dyDescent="0.4">
      <c r="A4455"/>
      <c r="B4455"/>
      <c r="C4455" t="s">
        <v>6118</v>
      </c>
      <c r="N4455"/>
      <c r="S4455"/>
    </row>
    <row r="4456" spans="1:19" x14ac:dyDescent="0.4">
      <c r="A4456"/>
      <c r="B4456"/>
      <c r="C4456" t="s">
        <v>6119</v>
      </c>
      <c r="N4456"/>
      <c r="S4456"/>
    </row>
    <row r="4457" spans="1:19" x14ac:dyDescent="0.4">
      <c r="A4457"/>
      <c r="B4457"/>
      <c r="C4457" t="s">
        <v>6120</v>
      </c>
      <c r="N4457"/>
      <c r="S4457"/>
    </row>
    <row r="4458" spans="1:19" x14ac:dyDescent="0.4">
      <c r="A4458"/>
      <c r="B4458"/>
      <c r="C4458" t="s">
        <v>6121</v>
      </c>
      <c r="N4458"/>
      <c r="S4458"/>
    </row>
    <row r="4459" spans="1:19" x14ac:dyDescent="0.4">
      <c r="A4459"/>
      <c r="B4459"/>
      <c r="C4459" t="s">
        <v>6122</v>
      </c>
      <c r="N4459"/>
      <c r="S4459"/>
    </row>
    <row r="4460" spans="1:19" x14ac:dyDescent="0.4">
      <c r="A4460"/>
      <c r="B4460"/>
      <c r="C4460" t="s">
        <v>6123</v>
      </c>
      <c r="N4460"/>
      <c r="S4460"/>
    </row>
    <row r="4461" spans="1:19" x14ac:dyDescent="0.4">
      <c r="A4461"/>
      <c r="B4461"/>
      <c r="C4461" t="s">
        <v>6124</v>
      </c>
      <c r="N4461"/>
      <c r="S4461"/>
    </row>
    <row r="4462" spans="1:19" x14ac:dyDescent="0.4">
      <c r="A4462"/>
      <c r="B4462"/>
      <c r="C4462" t="s">
        <v>6125</v>
      </c>
      <c r="N4462"/>
      <c r="S4462"/>
    </row>
    <row r="4463" spans="1:19" x14ac:dyDescent="0.4">
      <c r="A4463"/>
      <c r="B4463"/>
      <c r="C4463" t="s">
        <v>6126</v>
      </c>
      <c r="N4463"/>
      <c r="S4463"/>
    </row>
    <row r="4464" spans="1:19" x14ac:dyDescent="0.4">
      <c r="A4464"/>
      <c r="B4464"/>
      <c r="C4464" t="s">
        <v>6127</v>
      </c>
      <c r="N4464"/>
      <c r="S4464"/>
    </row>
    <row r="4465" spans="1:19" x14ac:dyDescent="0.4">
      <c r="A4465"/>
      <c r="B4465"/>
      <c r="C4465" t="s">
        <v>6128</v>
      </c>
      <c r="N4465"/>
      <c r="S4465"/>
    </row>
    <row r="4466" spans="1:19" x14ac:dyDescent="0.4">
      <c r="A4466"/>
      <c r="B4466"/>
      <c r="C4466" t="s">
        <v>6129</v>
      </c>
      <c r="N4466"/>
      <c r="S4466"/>
    </row>
    <row r="4467" spans="1:19" x14ac:dyDescent="0.4">
      <c r="A4467"/>
      <c r="B4467"/>
      <c r="C4467" t="s">
        <v>6130</v>
      </c>
      <c r="N4467"/>
      <c r="S4467"/>
    </row>
    <row r="4468" spans="1:19" x14ac:dyDescent="0.4">
      <c r="A4468"/>
      <c r="B4468"/>
      <c r="C4468" t="s">
        <v>6131</v>
      </c>
      <c r="N4468"/>
      <c r="S4468"/>
    </row>
    <row r="4469" spans="1:19" x14ac:dyDescent="0.4">
      <c r="A4469"/>
      <c r="B4469"/>
      <c r="C4469" t="s">
        <v>6132</v>
      </c>
      <c r="N4469"/>
      <c r="S4469"/>
    </row>
    <row r="4470" spans="1:19" x14ac:dyDescent="0.4">
      <c r="A4470"/>
      <c r="B4470"/>
      <c r="C4470" t="s">
        <v>6133</v>
      </c>
      <c r="N4470"/>
      <c r="S4470"/>
    </row>
    <row r="4471" spans="1:19" x14ac:dyDescent="0.4">
      <c r="A4471"/>
      <c r="B4471"/>
      <c r="C4471" t="s">
        <v>6134</v>
      </c>
      <c r="N4471"/>
      <c r="S4471"/>
    </row>
    <row r="4472" spans="1:19" x14ac:dyDescent="0.4">
      <c r="A4472"/>
      <c r="B4472"/>
      <c r="C4472" t="s">
        <v>6135</v>
      </c>
      <c r="N4472"/>
      <c r="S4472"/>
    </row>
    <row r="4473" spans="1:19" x14ac:dyDescent="0.4">
      <c r="A4473"/>
      <c r="B4473"/>
      <c r="C4473" t="s">
        <v>6136</v>
      </c>
      <c r="N4473"/>
      <c r="S4473"/>
    </row>
    <row r="4474" spans="1:19" x14ac:dyDescent="0.4">
      <c r="A4474"/>
      <c r="B4474"/>
      <c r="C4474" t="s">
        <v>6137</v>
      </c>
      <c r="N4474"/>
      <c r="S4474"/>
    </row>
    <row r="4475" spans="1:19" x14ac:dyDescent="0.4">
      <c r="A4475"/>
      <c r="B4475"/>
      <c r="C4475" t="s">
        <v>6138</v>
      </c>
      <c r="N4475"/>
      <c r="S4475"/>
    </row>
    <row r="4476" spans="1:19" x14ac:dyDescent="0.4">
      <c r="A4476"/>
      <c r="B4476"/>
      <c r="C4476" t="s">
        <v>6139</v>
      </c>
      <c r="N4476"/>
      <c r="S4476"/>
    </row>
    <row r="4477" spans="1:19" x14ac:dyDescent="0.4">
      <c r="A4477"/>
      <c r="B4477"/>
      <c r="C4477" t="s">
        <v>6140</v>
      </c>
      <c r="N4477"/>
      <c r="S4477"/>
    </row>
    <row r="4478" spans="1:19" x14ac:dyDescent="0.4">
      <c r="A4478"/>
      <c r="B4478"/>
      <c r="C4478" t="s">
        <v>6141</v>
      </c>
      <c r="N4478"/>
      <c r="S4478"/>
    </row>
    <row r="4479" spans="1:19" x14ac:dyDescent="0.4">
      <c r="A4479"/>
      <c r="B4479"/>
      <c r="C4479" t="s">
        <v>6142</v>
      </c>
      <c r="N4479"/>
      <c r="S4479"/>
    </row>
    <row r="4480" spans="1:19" x14ac:dyDescent="0.4">
      <c r="A4480"/>
      <c r="B4480"/>
      <c r="C4480" t="s">
        <v>6143</v>
      </c>
      <c r="N4480"/>
      <c r="S4480"/>
    </row>
    <row r="4481" spans="1:19" x14ac:dyDescent="0.4">
      <c r="A4481"/>
      <c r="B4481"/>
      <c r="C4481" t="s">
        <v>6144</v>
      </c>
      <c r="N4481"/>
      <c r="S4481"/>
    </row>
    <row r="4482" spans="1:19" x14ac:dyDescent="0.4">
      <c r="A4482"/>
      <c r="B4482"/>
      <c r="C4482" t="s">
        <v>6145</v>
      </c>
      <c r="N4482"/>
      <c r="S4482"/>
    </row>
    <row r="4483" spans="1:19" x14ac:dyDescent="0.4">
      <c r="A4483"/>
      <c r="B4483"/>
      <c r="C4483" t="s">
        <v>6144</v>
      </c>
      <c r="N4483"/>
      <c r="S4483"/>
    </row>
    <row r="4484" spans="1:19" x14ac:dyDescent="0.4">
      <c r="A4484"/>
      <c r="B4484"/>
      <c r="C4484" t="s">
        <v>6146</v>
      </c>
      <c r="N4484"/>
      <c r="S4484"/>
    </row>
    <row r="4485" spans="1:19" x14ac:dyDescent="0.4">
      <c r="A4485"/>
      <c r="B4485"/>
      <c r="C4485" t="s">
        <v>6147</v>
      </c>
      <c r="N4485"/>
      <c r="S4485"/>
    </row>
    <row r="4486" spans="1:19" x14ac:dyDescent="0.4">
      <c r="A4486"/>
      <c r="B4486"/>
      <c r="C4486" t="s">
        <v>6148</v>
      </c>
      <c r="N4486"/>
      <c r="S4486"/>
    </row>
    <row r="4487" spans="1:19" x14ac:dyDescent="0.4">
      <c r="A4487"/>
      <c r="B4487"/>
      <c r="C4487" t="s">
        <v>6149</v>
      </c>
      <c r="N4487"/>
      <c r="S4487"/>
    </row>
    <row r="4488" spans="1:19" x14ac:dyDescent="0.4">
      <c r="A4488"/>
      <c r="B4488"/>
      <c r="C4488" t="s">
        <v>6150</v>
      </c>
      <c r="N4488"/>
      <c r="S4488"/>
    </row>
    <row r="4489" spans="1:19" x14ac:dyDescent="0.4">
      <c r="A4489"/>
      <c r="B4489"/>
      <c r="C4489" t="s">
        <v>6151</v>
      </c>
      <c r="N4489"/>
      <c r="S4489"/>
    </row>
    <row r="4490" spans="1:19" x14ac:dyDescent="0.4">
      <c r="A4490"/>
      <c r="B4490"/>
      <c r="C4490" t="s">
        <v>6152</v>
      </c>
      <c r="N4490"/>
      <c r="S4490"/>
    </row>
    <row r="4491" spans="1:19" x14ac:dyDescent="0.4">
      <c r="A4491"/>
      <c r="B4491"/>
      <c r="C4491" t="s">
        <v>6153</v>
      </c>
      <c r="N4491"/>
      <c r="S4491"/>
    </row>
    <row r="4492" spans="1:19" x14ac:dyDescent="0.4">
      <c r="A4492"/>
      <c r="B4492"/>
      <c r="C4492" t="s">
        <v>6154</v>
      </c>
      <c r="N4492"/>
      <c r="S4492"/>
    </row>
    <row r="4493" spans="1:19" x14ac:dyDescent="0.4">
      <c r="A4493"/>
      <c r="B4493"/>
      <c r="C4493" t="s">
        <v>6155</v>
      </c>
      <c r="N4493"/>
      <c r="S4493"/>
    </row>
    <row r="4494" spans="1:19" x14ac:dyDescent="0.4">
      <c r="A4494"/>
      <c r="B4494"/>
      <c r="C4494" t="s">
        <v>6156</v>
      </c>
      <c r="N4494"/>
      <c r="S4494"/>
    </row>
    <row r="4495" spans="1:19" x14ac:dyDescent="0.4">
      <c r="A4495"/>
      <c r="B4495"/>
      <c r="C4495" t="s">
        <v>6157</v>
      </c>
      <c r="N4495"/>
      <c r="S4495"/>
    </row>
    <row r="4496" spans="1:19" x14ac:dyDescent="0.4">
      <c r="A4496"/>
      <c r="B4496"/>
      <c r="C4496" t="s">
        <v>6158</v>
      </c>
      <c r="N4496"/>
      <c r="S4496"/>
    </row>
    <row r="4497" spans="1:19" x14ac:dyDescent="0.4">
      <c r="A4497"/>
      <c r="B4497"/>
      <c r="C4497" t="s">
        <v>6159</v>
      </c>
      <c r="N4497"/>
      <c r="S4497"/>
    </row>
    <row r="4498" spans="1:19" x14ac:dyDescent="0.4">
      <c r="A4498"/>
      <c r="B4498"/>
      <c r="C4498" t="s">
        <v>6160</v>
      </c>
      <c r="N4498"/>
      <c r="S4498"/>
    </row>
    <row r="4499" spans="1:19" x14ac:dyDescent="0.4">
      <c r="A4499"/>
      <c r="B4499"/>
      <c r="C4499" t="s">
        <v>6161</v>
      </c>
      <c r="N4499"/>
      <c r="S4499"/>
    </row>
    <row r="4500" spans="1:19" x14ac:dyDescent="0.4">
      <c r="A4500"/>
      <c r="B4500"/>
      <c r="C4500" t="s">
        <v>6162</v>
      </c>
      <c r="N4500"/>
      <c r="S4500"/>
    </row>
    <row r="4501" spans="1:19" x14ac:dyDescent="0.4">
      <c r="A4501"/>
      <c r="B4501"/>
      <c r="C4501" t="s">
        <v>6163</v>
      </c>
      <c r="N4501"/>
      <c r="S4501"/>
    </row>
    <row r="4502" spans="1:19" x14ac:dyDescent="0.4">
      <c r="A4502"/>
      <c r="B4502"/>
      <c r="C4502" t="s">
        <v>6164</v>
      </c>
      <c r="N4502"/>
      <c r="S4502"/>
    </row>
    <row r="4503" spans="1:19" x14ac:dyDescent="0.4">
      <c r="A4503"/>
      <c r="B4503"/>
      <c r="C4503" t="s">
        <v>6165</v>
      </c>
      <c r="N4503"/>
      <c r="S4503"/>
    </row>
    <row r="4504" spans="1:19" x14ac:dyDescent="0.4">
      <c r="A4504"/>
      <c r="B4504"/>
      <c r="C4504" t="s">
        <v>6164</v>
      </c>
      <c r="N4504"/>
      <c r="S4504"/>
    </row>
    <row r="4505" spans="1:19" x14ac:dyDescent="0.4">
      <c r="A4505"/>
      <c r="B4505"/>
      <c r="C4505" t="s">
        <v>6166</v>
      </c>
      <c r="N4505"/>
      <c r="S4505"/>
    </row>
    <row r="4506" spans="1:19" x14ac:dyDescent="0.4">
      <c r="A4506"/>
      <c r="B4506"/>
      <c r="C4506" t="s">
        <v>6167</v>
      </c>
      <c r="N4506"/>
      <c r="S4506"/>
    </row>
    <row r="4507" spans="1:19" x14ac:dyDescent="0.4">
      <c r="A4507"/>
      <c r="B4507"/>
      <c r="C4507" t="s">
        <v>6168</v>
      </c>
      <c r="N4507"/>
      <c r="S4507"/>
    </row>
    <row r="4508" spans="1:19" x14ac:dyDescent="0.4">
      <c r="A4508"/>
      <c r="B4508"/>
      <c r="C4508" t="s">
        <v>6169</v>
      </c>
      <c r="N4508"/>
      <c r="S4508"/>
    </row>
    <row r="4509" spans="1:19" x14ac:dyDescent="0.4">
      <c r="A4509"/>
      <c r="B4509"/>
      <c r="C4509" t="s">
        <v>6170</v>
      </c>
      <c r="N4509"/>
      <c r="S4509"/>
    </row>
    <row r="4510" spans="1:19" x14ac:dyDescent="0.4">
      <c r="A4510"/>
      <c r="B4510"/>
      <c r="C4510" t="s">
        <v>6171</v>
      </c>
      <c r="N4510"/>
      <c r="S4510"/>
    </row>
    <row r="4511" spans="1:19" x14ac:dyDescent="0.4">
      <c r="A4511"/>
      <c r="B4511"/>
      <c r="C4511" t="s">
        <v>6172</v>
      </c>
      <c r="N4511"/>
      <c r="S4511"/>
    </row>
    <row r="4512" spans="1:19" x14ac:dyDescent="0.4">
      <c r="A4512"/>
      <c r="B4512"/>
      <c r="C4512" t="s">
        <v>6173</v>
      </c>
      <c r="N4512"/>
      <c r="S4512"/>
    </row>
    <row r="4513" spans="1:19" x14ac:dyDescent="0.4">
      <c r="A4513"/>
      <c r="B4513"/>
      <c r="C4513" t="s">
        <v>6174</v>
      </c>
      <c r="N4513"/>
      <c r="S4513"/>
    </row>
    <row r="4514" spans="1:19" x14ac:dyDescent="0.4">
      <c r="A4514"/>
      <c r="B4514"/>
      <c r="C4514" t="s">
        <v>6175</v>
      </c>
      <c r="N4514"/>
      <c r="S4514"/>
    </row>
    <row r="4515" spans="1:19" x14ac:dyDescent="0.4">
      <c r="A4515"/>
      <c r="B4515"/>
      <c r="C4515" t="s">
        <v>6176</v>
      </c>
      <c r="N4515"/>
      <c r="S4515"/>
    </row>
    <row r="4516" spans="1:19" x14ac:dyDescent="0.4">
      <c r="A4516"/>
      <c r="B4516"/>
      <c r="C4516" t="s">
        <v>6177</v>
      </c>
      <c r="N4516"/>
      <c r="S4516"/>
    </row>
    <row r="4517" spans="1:19" x14ac:dyDescent="0.4">
      <c r="A4517"/>
      <c r="B4517"/>
      <c r="C4517" t="s">
        <v>6178</v>
      </c>
      <c r="N4517"/>
      <c r="S4517"/>
    </row>
    <row r="4518" spans="1:19" x14ac:dyDescent="0.4">
      <c r="A4518"/>
      <c r="B4518"/>
      <c r="C4518" t="s">
        <v>6179</v>
      </c>
      <c r="N4518"/>
      <c r="S4518"/>
    </row>
    <row r="4519" spans="1:19" x14ac:dyDescent="0.4">
      <c r="A4519"/>
      <c r="B4519"/>
      <c r="C4519" t="s">
        <v>6180</v>
      </c>
      <c r="N4519"/>
      <c r="S4519"/>
    </row>
    <row r="4520" spans="1:19" x14ac:dyDescent="0.4">
      <c r="A4520"/>
      <c r="B4520"/>
      <c r="C4520" t="s">
        <v>6181</v>
      </c>
      <c r="N4520"/>
      <c r="S4520"/>
    </row>
    <row r="4521" spans="1:19" x14ac:dyDescent="0.4">
      <c r="A4521"/>
      <c r="B4521"/>
      <c r="C4521" t="s">
        <v>6182</v>
      </c>
      <c r="N4521"/>
      <c r="S4521"/>
    </row>
    <row r="4522" spans="1:19" x14ac:dyDescent="0.4">
      <c r="A4522"/>
      <c r="B4522"/>
      <c r="C4522" t="s">
        <v>6183</v>
      </c>
      <c r="N4522"/>
      <c r="S4522"/>
    </row>
    <row r="4523" spans="1:19" x14ac:dyDescent="0.4">
      <c r="A4523"/>
      <c r="B4523"/>
      <c r="C4523" t="s">
        <v>6184</v>
      </c>
      <c r="N4523"/>
      <c r="S4523"/>
    </row>
    <row r="4524" spans="1:19" x14ac:dyDescent="0.4">
      <c r="A4524"/>
      <c r="B4524"/>
      <c r="C4524" t="s">
        <v>6185</v>
      </c>
      <c r="N4524"/>
      <c r="S4524"/>
    </row>
    <row r="4525" spans="1:19" x14ac:dyDescent="0.4">
      <c r="A4525"/>
      <c r="B4525"/>
      <c r="C4525" t="s">
        <v>6186</v>
      </c>
      <c r="N4525"/>
      <c r="S4525"/>
    </row>
    <row r="4526" spans="1:19" x14ac:dyDescent="0.4">
      <c r="A4526"/>
      <c r="B4526"/>
      <c r="C4526" t="s">
        <v>6187</v>
      </c>
      <c r="N4526"/>
      <c r="S4526"/>
    </row>
    <row r="4527" spans="1:19" x14ac:dyDescent="0.4">
      <c r="A4527"/>
      <c r="B4527"/>
      <c r="C4527" t="s">
        <v>6188</v>
      </c>
      <c r="N4527"/>
      <c r="S4527"/>
    </row>
    <row r="4528" spans="1:19" x14ac:dyDescent="0.4">
      <c r="A4528"/>
      <c r="B4528"/>
      <c r="C4528" t="s">
        <v>6189</v>
      </c>
      <c r="N4528"/>
      <c r="S4528"/>
    </row>
    <row r="4529" spans="1:19" x14ac:dyDescent="0.4">
      <c r="A4529"/>
      <c r="B4529"/>
      <c r="C4529" t="s">
        <v>6190</v>
      </c>
      <c r="N4529"/>
      <c r="S4529"/>
    </row>
    <row r="4530" spans="1:19" x14ac:dyDescent="0.4">
      <c r="A4530"/>
      <c r="B4530"/>
      <c r="C4530" t="s">
        <v>6191</v>
      </c>
      <c r="N4530"/>
      <c r="S4530"/>
    </row>
    <row r="4531" spans="1:19" x14ac:dyDescent="0.4">
      <c r="A4531"/>
      <c r="B4531"/>
      <c r="C4531" t="s">
        <v>6192</v>
      </c>
      <c r="N4531"/>
      <c r="S4531"/>
    </row>
    <row r="4532" spans="1:19" x14ac:dyDescent="0.4">
      <c r="A4532"/>
      <c r="B4532"/>
      <c r="C4532" t="s">
        <v>6193</v>
      </c>
      <c r="N4532"/>
      <c r="S4532"/>
    </row>
    <row r="4533" spans="1:19" x14ac:dyDescent="0.4">
      <c r="A4533"/>
      <c r="B4533"/>
      <c r="C4533" t="s">
        <v>6194</v>
      </c>
      <c r="N4533"/>
      <c r="S4533"/>
    </row>
    <row r="4534" spans="1:19" x14ac:dyDescent="0.4">
      <c r="A4534"/>
      <c r="B4534"/>
      <c r="C4534" t="s">
        <v>6195</v>
      </c>
      <c r="N4534"/>
      <c r="S4534"/>
    </row>
    <row r="4535" spans="1:19" x14ac:dyDescent="0.4">
      <c r="A4535"/>
      <c r="B4535"/>
      <c r="C4535" t="s">
        <v>6196</v>
      </c>
      <c r="N4535"/>
      <c r="S4535"/>
    </row>
    <row r="4536" spans="1:19" x14ac:dyDescent="0.4">
      <c r="A4536"/>
      <c r="B4536"/>
      <c r="C4536" t="s">
        <v>6197</v>
      </c>
      <c r="N4536"/>
      <c r="S4536"/>
    </row>
    <row r="4537" spans="1:19" x14ac:dyDescent="0.4">
      <c r="A4537"/>
      <c r="B4537"/>
      <c r="C4537" t="s">
        <v>6198</v>
      </c>
      <c r="N4537"/>
      <c r="S4537"/>
    </row>
    <row r="4538" spans="1:19" x14ac:dyDescent="0.4">
      <c r="A4538"/>
      <c r="B4538"/>
      <c r="C4538" t="s">
        <v>6199</v>
      </c>
      <c r="N4538"/>
      <c r="S4538"/>
    </row>
    <row r="4539" spans="1:19" x14ac:dyDescent="0.4">
      <c r="A4539"/>
      <c r="B4539"/>
      <c r="C4539" t="s">
        <v>6200</v>
      </c>
      <c r="N4539"/>
      <c r="S4539"/>
    </row>
    <row r="4540" spans="1:19" x14ac:dyDescent="0.4">
      <c r="A4540"/>
      <c r="B4540"/>
      <c r="C4540" t="s">
        <v>6201</v>
      </c>
      <c r="N4540"/>
      <c r="S4540"/>
    </row>
    <row r="4541" spans="1:19" x14ac:dyDescent="0.4">
      <c r="A4541"/>
      <c r="B4541"/>
      <c r="C4541" t="s">
        <v>6202</v>
      </c>
      <c r="N4541"/>
      <c r="S4541"/>
    </row>
    <row r="4542" spans="1:19" x14ac:dyDescent="0.4">
      <c r="A4542"/>
      <c r="B4542"/>
      <c r="C4542" t="s">
        <v>6203</v>
      </c>
      <c r="N4542"/>
      <c r="S4542"/>
    </row>
    <row r="4543" spans="1:19" x14ac:dyDescent="0.4">
      <c r="A4543"/>
      <c r="B4543"/>
      <c r="C4543" t="s">
        <v>6204</v>
      </c>
      <c r="N4543"/>
      <c r="S4543"/>
    </row>
    <row r="4544" spans="1:19" x14ac:dyDescent="0.4">
      <c r="A4544"/>
      <c r="B4544"/>
      <c r="C4544" t="s">
        <v>6205</v>
      </c>
      <c r="N4544"/>
      <c r="S4544"/>
    </row>
    <row r="4545" spans="1:19" x14ac:dyDescent="0.4">
      <c r="A4545"/>
      <c r="B4545"/>
      <c r="C4545" t="s">
        <v>6206</v>
      </c>
      <c r="N4545"/>
      <c r="S4545"/>
    </row>
    <row r="4546" spans="1:19" x14ac:dyDescent="0.4">
      <c r="A4546"/>
      <c r="B4546"/>
      <c r="C4546" t="s">
        <v>6207</v>
      </c>
      <c r="N4546"/>
      <c r="S4546"/>
    </row>
    <row r="4547" spans="1:19" x14ac:dyDescent="0.4">
      <c r="A4547"/>
      <c r="B4547"/>
      <c r="C4547" t="s">
        <v>6208</v>
      </c>
      <c r="N4547"/>
      <c r="S4547"/>
    </row>
    <row r="4548" spans="1:19" x14ac:dyDescent="0.4">
      <c r="A4548"/>
      <c r="B4548"/>
      <c r="C4548" t="s">
        <v>6209</v>
      </c>
      <c r="N4548"/>
      <c r="S4548"/>
    </row>
    <row r="4549" spans="1:19" x14ac:dyDescent="0.4">
      <c r="A4549"/>
      <c r="B4549"/>
      <c r="C4549" t="s">
        <v>6210</v>
      </c>
      <c r="N4549"/>
      <c r="S4549"/>
    </row>
    <row r="4550" spans="1:19" x14ac:dyDescent="0.4">
      <c r="A4550"/>
      <c r="B4550"/>
      <c r="C4550" t="s">
        <v>6211</v>
      </c>
      <c r="N4550"/>
      <c r="S4550"/>
    </row>
    <row r="4551" spans="1:19" x14ac:dyDescent="0.4">
      <c r="A4551"/>
      <c r="B4551"/>
      <c r="C4551" t="s">
        <v>6212</v>
      </c>
      <c r="N4551"/>
      <c r="S4551"/>
    </row>
    <row r="4552" spans="1:19" x14ac:dyDescent="0.4">
      <c r="A4552"/>
      <c r="B4552"/>
      <c r="C4552" t="s">
        <v>6213</v>
      </c>
      <c r="N4552"/>
      <c r="S4552"/>
    </row>
    <row r="4553" spans="1:19" x14ac:dyDescent="0.4">
      <c r="A4553"/>
      <c r="B4553"/>
      <c r="C4553" t="s">
        <v>6214</v>
      </c>
      <c r="N4553"/>
      <c r="S4553"/>
    </row>
    <row r="4554" spans="1:19" x14ac:dyDescent="0.4">
      <c r="A4554"/>
      <c r="B4554"/>
      <c r="C4554" t="s">
        <v>6215</v>
      </c>
      <c r="N4554"/>
      <c r="S4554"/>
    </row>
    <row r="4555" spans="1:19" x14ac:dyDescent="0.4">
      <c r="A4555"/>
      <c r="B4555"/>
      <c r="C4555" t="s">
        <v>6216</v>
      </c>
      <c r="N4555"/>
      <c r="S4555"/>
    </row>
    <row r="4556" spans="1:19" x14ac:dyDescent="0.4">
      <c r="A4556"/>
      <c r="B4556"/>
      <c r="C4556" t="s">
        <v>6217</v>
      </c>
      <c r="N4556"/>
      <c r="S4556"/>
    </row>
    <row r="4557" spans="1:19" x14ac:dyDescent="0.4">
      <c r="A4557"/>
      <c r="B4557"/>
      <c r="C4557" t="s">
        <v>6218</v>
      </c>
      <c r="N4557"/>
      <c r="S4557"/>
    </row>
    <row r="4558" spans="1:19" x14ac:dyDescent="0.4">
      <c r="A4558"/>
      <c r="B4558"/>
      <c r="C4558" t="s">
        <v>6219</v>
      </c>
      <c r="N4558"/>
      <c r="S4558"/>
    </row>
    <row r="4559" spans="1:19" x14ac:dyDescent="0.4">
      <c r="A4559"/>
      <c r="B4559"/>
      <c r="C4559" t="s">
        <v>6220</v>
      </c>
      <c r="N4559"/>
      <c r="S4559"/>
    </row>
    <row r="4560" spans="1:19" x14ac:dyDescent="0.4">
      <c r="A4560"/>
      <c r="B4560"/>
      <c r="C4560" t="s">
        <v>6221</v>
      </c>
      <c r="N4560"/>
      <c r="S4560"/>
    </row>
    <row r="4561" spans="1:19" x14ac:dyDescent="0.4">
      <c r="A4561"/>
      <c r="B4561"/>
      <c r="C4561" t="s">
        <v>6222</v>
      </c>
      <c r="N4561"/>
      <c r="S4561"/>
    </row>
    <row r="4562" spans="1:19" x14ac:dyDescent="0.4">
      <c r="A4562"/>
      <c r="B4562"/>
      <c r="C4562" t="s">
        <v>6223</v>
      </c>
      <c r="N4562"/>
      <c r="S4562"/>
    </row>
    <row r="4563" spans="1:19" x14ac:dyDescent="0.4">
      <c r="A4563"/>
      <c r="B4563"/>
      <c r="C4563" t="s">
        <v>6224</v>
      </c>
      <c r="N4563"/>
      <c r="S4563"/>
    </row>
    <row r="4564" spans="1:19" x14ac:dyDescent="0.4">
      <c r="A4564"/>
      <c r="B4564"/>
      <c r="C4564" t="s">
        <v>6225</v>
      </c>
      <c r="N4564"/>
      <c r="S4564"/>
    </row>
    <row r="4565" spans="1:19" x14ac:dyDescent="0.4">
      <c r="A4565"/>
      <c r="B4565"/>
      <c r="C4565" t="s">
        <v>6226</v>
      </c>
      <c r="N4565"/>
      <c r="S4565"/>
    </row>
    <row r="4566" spans="1:19" x14ac:dyDescent="0.4">
      <c r="A4566"/>
      <c r="B4566"/>
      <c r="C4566" t="s">
        <v>6227</v>
      </c>
      <c r="N4566"/>
      <c r="S4566"/>
    </row>
    <row r="4567" spans="1:19" x14ac:dyDescent="0.4">
      <c r="A4567"/>
      <c r="B4567"/>
      <c r="C4567" t="s">
        <v>6228</v>
      </c>
      <c r="N4567"/>
      <c r="S4567"/>
    </row>
    <row r="4568" spans="1:19" x14ac:dyDescent="0.4">
      <c r="A4568"/>
      <c r="B4568"/>
      <c r="C4568" t="s">
        <v>6229</v>
      </c>
      <c r="N4568"/>
      <c r="S4568"/>
    </row>
    <row r="4569" spans="1:19" x14ac:dyDescent="0.4">
      <c r="A4569"/>
      <c r="B4569"/>
      <c r="C4569" t="s">
        <v>6230</v>
      </c>
      <c r="N4569"/>
      <c r="S4569"/>
    </row>
    <row r="4570" spans="1:19" x14ac:dyDescent="0.4">
      <c r="A4570"/>
      <c r="B4570"/>
      <c r="C4570" t="s">
        <v>6231</v>
      </c>
      <c r="N4570"/>
      <c r="S4570"/>
    </row>
    <row r="4571" spans="1:19" x14ac:dyDescent="0.4">
      <c r="A4571"/>
      <c r="B4571"/>
      <c r="C4571" t="s">
        <v>6232</v>
      </c>
      <c r="N4571"/>
      <c r="S4571"/>
    </row>
    <row r="4572" spans="1:19" x14ac:dyDescent="0.4">
      <c r="A4572"/>
      <c r="B4572"/>
      <c r="C4572" t="s">
        <v>6233</v>
      </c>
      <c r="N4572"/>
      <c r="S4572"/>
    </row>
    <row r="4573" spans="1:19" x14ac:dyDescent="0.4">
      <c r="A4573"/>
      <c r="B4573"/>
      <c r="C4573" t="s">
        <v>6234</v>
      </c>
      <c r="N4573"/>
      <c r="S4573"/>
    </row>
    <row r="4574" spans="1:19" x14ac:dyDescent="0.4">
      <c r="A4574"/>
      <c r="B4574"/>
      <c r="C4574" t="s">
        <v>6235</v>
      </c>
      <c r="N4574"/>
      <c r="S4574"/>
    </row>
    <row r="4575" spans="1:19" x14ac:dyDescent="0.4">
      <c r="A4575"/>
      <c r="B4575"/>
      <c r="C4575" t="s">
        <v>6236</v>
      </c>
      <c r="N4575"/>
      <c r="S4575"/>
    </row>
    <row r="4576" spans="1:19" x14ac:dyDescent="0.4">
      <c r="A4576"/>
      <c r="B4576"/>
      <c r="C4576" t="s">
        <v>6237</v>
      </c>
      <c r="N4576"/>
      <c r="S4576"/>
    </row>
    <row r="4577" spans="1:19" x14ac:dyDescent="0.4">
      <c r="A4577"/>
      <c r="B4577"/>
      <c r="C4577" t="s">
        <v>6238</v>
      </c>
      <c r="N4577"/>
      <c r="S4577"/>
    </row>
    <row r="4578" spans="1:19" x14ac:dyDescent="0.4">
      <c r="A4578"/>
      <c r="B4578"/>
      <c r="C4578" t="s">
        <v>6239</v>
      </c>
      <c r="N4578"/>
      <c r="S4578"/>
    </row>
    <row r="4579" spans="1:19" x14ac:dyDescent="0.4">
      <c r="A4579"/>
      <c r="B4579"/>
      <c r="C4579" t="s">
        <v>6240</v>
      </c>
      <c r="N4579"/>
      <c r="S4579"/>
    </row>
    <row r="4580" spans="1:19" x14ac:dyDescent="0.4">
      <c r="A4580"/>
      <c r="B4580"/>
      <c r="C4580" t="s">
        <v>6241</v>
      </c>
      <c r="N4580"/>
      <c r="S4580"/>
    </row>
    <row r="4581" spans="1:19" x14ac:dyDescent="0.4">
      <c r="A4581"/>
      <c r="B4581"/>
      <c r="C4581" t="s">
        <v>6242</v>
      </c>
      <c r="N4581"/>
      <c r="S4581"/>
    </row>
    <row r="4582" spans="1:19" x14ac:dyDescent="0.4">
      <c r="A4582"/>
      <c r="B4582"/>
      <c r="C4582" t="s">
        <v>6243</v>
      </c>
      <c r="N4582"/>
      <c r="S4582"/>
    </row>
    <row r="4583" spans="1:19" x14ac:dyDescent="0.4">
      <c r="A4583"/>
      <c r="B4583"/>
      <c r="C4583" t="s">
        <v>6244</v>
      </c>
      <c r="N4583"/>
      <c r="S4583"/>
    </row>
    <row r="4584" spans="1:19" x14ac:dyDescent="0.4">
      <c r="A4584"/>
      <c r="B4584"/>
      <c r="C4584" t="s">
        <v>6245</v>
      </c>
      <c r="N4584"/>
      <c r="S4584"/>
    </row>
    <row r="4585" spans="1:19" x14ac:dyDescent="0.4">
      <c r="A4585"/>
      <c r="B4585"/>
      <c r="C4585" t="s">
        <v>6246</v>
      </c>
      <c r="N4585"/>
      <c r="S4585"/>
    </row>
    <row r="4586" spans="1:19" x14ac:dyDescent="0.4">
      <c r="A4586"/>
      <c r="B4586"/>
      <c r="C4586" t="s">
        <v>6247</v>
      </c>
      <c r="N4586"/>
      <c r="S4586"/>
    </row>
    <row r="4587" spans="1:19" x14ac:dyDescent="0.4">
      <c r="A4587"/>
      <c r="B4587"/>
      <c r="C4587" t="s">
        <v>6248</v>
      </c>
      <c r="N4587"/>
      <c r="S4587"/>
    </row>
    <row r="4588" spans="1:19" x14ac:dyDescent="0.4">
      <c r="A4588"/>
      <c r="B4588"/>
      <c r="C4588" t="s">
        <v>6249</v>
      </c>
      <c r="N4588"/>
      <c r="S4588"/>
    </row>
    <row r="4589" spans="1:19" x14ac:dyDescent="0.4">
      <c r="A4589"/>
      <c r="B4589"/>
      <c r="C4589" t="s">
        <v>6250</v>
      </c>
      <c r="N4589"/>
      <c r="S4589"/>
    </row>
    <row r="4590" spans="1:19" x14ac:dyDescent="0.4">
      <c r="A4590"/>
      <c r="B4590"/>
      <c r="C4590" t="s">
        <v>6251</v>
      </c>
      <c r="N4590"/>
      <c r="S4590"/>
    </row>
    <row r="4591" spans="1:19" x14ac:dyDescent="0.4">
      <c r="A4591"/>
      <c r="B4591"/>
      <c r="C4591" t="s">
        <v>6252</v>
      </c>
      <c r="N4591"/>
      <c r="S4591"/>
    </row>
    <row r="4592" spans="1:19" x14ac:dyDescent="0.4">
      <c r="A4592"/>
      <c r="B4592"/>
      <c r="C4592" t="s">
        <v>6253</v>
      </c>
      <c r="N4592"/>
      <c r="S4592"/>
    </row>
    <row r="4593" spans="1:19" x14ac:dyDescent="0.4">
      <c r="A4593"/>
      <c r="B4593"/>
      <c r="C4593" t="s">
        <v>6254</v>
      </c>
      <c r="N4593"/>
      <c r="S4593"/>
    </row>
    <row r="4594" spans="1:19" x14ac:dyDescent="0.4">
      <c r="A4594"/>
      <c r="B4594"/>
      <c r="C4594" t="s">
        <v>6255</v>
      </c>
      <c r="N4594"/>
      <c r="S4594"/>
    </row>
    <row r="4595" spans="1:19" x14ac:dyDescent="0.4">
      <c r="A4595"/>
      <c r="B4595"/>
      <c r="C4595" t="s">
        <v>6256</v>
      </c>
      <c r="N4595"/>
      <c r="S4595"/>
    </row>
    <row r="4596" spans="1:19" x14ac:dyDescent="0.4">
      <c r="A4596"/>
      <c r="B4596"/>
      <c r="C4596" t="s">
        <v>6257</v>
      </c>
      <c r="N4596"/>
      <c r="S4596"/>
    </row>
    <row r="4597" spans="1:19" x14ac:dyDescent="0.4">
      <c r="A4597"/>
      <c r="B4597"/>
      <c r="C4597" t="s">
        <v>6258</v>
      </c>
      <c r="N4597"/>
      <c r="S4597"/>
    </row>
    <row r="4598" spans="1:19" x14ac:dyDescent="0.4">
      <c r="A4598"/>
      <c r="B4598"/>
      <c r="C4598" t="s">
        <v>6259</v>
      </c>
      <c r="N4598"/>
      <c r="S4598"/>
    </row>
    <row r="4599" spans="1:19" x14ac:dyDescent="0.4">
      <c r="A4599"/>
      <c r="B4599"/>
      <c r="C4599" t="s">
        <v>6260</v>
      </c>
      <c r="N4599"/>
      <c r="S4599"/>
    </row>
    <row r="4600" spans="1:19" x14ac:dyDescent="0.4">
      <c r="A4600"/>
      <c r="B4600"/>
      <c r="C4600" t="s">
        <v>6261</v>
      </c>
      <c r="N4600"/>
      <c r="S4600"/>
    </row>
    <row r="4601" spans="1:19" x14ac:dyDescent="0.4">
      <c r="A4601"/>
      <c r="B4601"/>
      <c r="C4601" t="s">
        <v>6262</v>
      </c>
      <c r="N4601"/>
      <c r="S4601"/>
    </row>
    <row r="4602" spans="1:19" x14ac:dyDescent="0.4">
      <c r="A4602"/>
      <c r="B4602"/>
      <c r="C4602" t="s">
        <v>6263</v>
      </c>
      <c r="N4602"/>
      <c r="S4602"/>
    </row>
    <row r="4603" spans="1:19" x14ac:dyDescent="0.4">
      <c r="A4603"/>
      <c r="B4603"/>
      <c r="C4603" t="s">
        <v>6264</v>
      </c>
      <c r="N4603"/>
      <c r="S4603"/>
    </row>
    <row r="4604" spans="1:19" x14ac:dyDescent="0.4">
      <c r="A4604"/>
      <c r="B4604"/>
      <c r="C4604" t="s">
        <v>6265</v>
      </c>
      <c r="N4604"/>
      <c r="S4604"/>
    </row>
    <row r="4605" spans="1:19" x14ac:dyDescent="0.4">
      <c r="A4605"/>
      <c r="B4605"/>
      <c r="C4605" t="s">
        <v>6266</v>
      </c>
      <c r="N4605"/>
      <c r="S4605"/>
    </row>
    <row r="4606" spans="1:19" x14ac:dyDescent="0.4">
      <c r="A4606"/>
      <c r="B4606"/>
      <c r="C4606" t="s">
        <v>6267</v>
      </c>
      <c r="N4606"/>
      <c r="S4606"/>
    </row>
    <row r="4607" spans="1:19" x14ac:dyDescent="0.4">
      <c r="A4607"/>
      <c r="B4607"/>
      <c r="C4607" t="s">
        <v>6268</v>
      </c>
      <c r="N4607"/>
      <c r="S4607"/>
    </row>
    <row r="4608" spans="1:19" x14ac:dyDescent="0.4">
      <c r="A4608"/>
      <c r="B4608"/>
      <c r="C4608" t="s">
        <v>6269</v>
      </c>
      <c r="N4608"/>
      <c r="S4608"/>
    </row>
    <row r="4609" spans="1:19" x14ac:dyDescent="0.4">
      <c r="A4609"/>
      <c r="B4609"/>
      <c r="C4609" t="s">
        <v>6270</v>
      </c>
      <c r="N4609"/>
      <c r="S4609"/>
    </row>
    <row r="4610" spans="1:19" x14ac:dyDescent="0.4">
      <c r="A4610"/>
      <c r="B4610"/>
      <c r="C4610" t="s">
        <v>6271</v>
      </c>
      <c r="N4610"/>
      <c r="S4610"/>
    </row>
    <row r="4611" spans="1:19" x14ac:dyDescent="0.4">
      <c r="A4611"/>
      <c r="B4611"/>
      <c r="C4611" t="s">
        <v>6272</v>
      </c>
      <c r="N4611"/>
      <c r="S4611"/>
    </row>
    <row r="4612" spans="1:19" x14ac:dyDescent="0.4">
      <c r="A4612"/>
      <c r="B4612"/>
      <c r="C4612" t="s">
        <v>6273</v>
      </c>
      <c r="N4612"/>
      <c r="S4612"/>
    </row>
    <row r="4613" spans="1:19" x14ac:dyDescent="0.4">
      <c r="A4613"/>
      <c r="B4613"/>
      <c r="C4613" t="s">
        <v>6274</v>
      </c>
      <c r="N4613"/>
      <c r="S4613"/>
    </row>
    <row r="4614" spans="1:19" x14ac:dyDescent="0.4">
      <c r="A4614"/>
      <c r="B4614"/>
      <c r="C4614" t="s">
        <v>6275</v>
      </c>
      <c r="N4614"/>
      <c r="S4614"/>
    </row>
    <row r="4615" spans="1:19" x14ac:dyDescent="0.4">
      <c r="A4615"/>
      <c r="B4615"/>
      <c r="C4615" t="s">
        <v>6276</v>
      </c>
      <c r="N4615"/>
      <c r="S4615"/>
    </row>
    <row r="4616" spans="1:19" x14ac:dyDescent="0.4">
      <c r="A4616"/>
      <c r="B4616"/>
      <c r="C4616" t="s">
        <v>6277</v>
      </c>
      <c r="N4616"/>
      <c r="S4616"/>
    </row>
    <row r="4617" spans="1:19" x14ac:dyDescent="0.4">
      <c r="A4617"/>
      <c r="B4617"/>
      <c r="C4617" t="s">
        <v>6278</v>
      </c>
      <c r="N4617"/>
      <c r="S4617"/>
    </row>
    <row r="4618" spans="1:19" x14ac:dyDescent="0.4">
      <c r="A4618"/>
      <c r="B4618"/>
      <c r="C4618" t="s">
        <v>6279</v>
      </c>
      <c r="N4618"/>
      <c r="S4618"/>
    </row>
    <row r="4619" spans="1:19" x14ac:dyDescent="0.4">
      <c r="A4619"/>
      <c r="B4619"/>
      <c r="C4619" t="s">
        <v>6280</v>
      </c>
      <c r="N4619"/>
      <c r="S4619"/>
    </row>
    <row r="4620" spans="1:19" x14ac:dyDescent="0.4">
      <c r="A4620"/>
      <c r="B4620"/>
      <c r="C4620" t="s">
        <v>6281</v>
      </c>
      <c r="N4620"/>
      <c r="S4620"/>
    </row>
    <row r="4621" spans="1:19" x14ac:dyDescent="0.4">
      <c r="A4621"/>
      <c r="B4621"/>
      <c r="C4621" t="s">
        <v>6282</v>
      </c>
      <c r="N4621"/>
      <c r="S4621"/>
    </row>
    <row r="4622" spans="1:19" x14ac:dyDescent="0.4">
      <c r="A4622"/>
      <c r="B4622"/>
      <c r="C4622" t="s">
        <v>6283</v>
      </c>
      <c r="N4622"/>
      <c r="S4622"/>
    </row>
    <row r="4623" spans="1:19" x14ac:dyDescent="0.4">
      <c r="A4623"/>
      <c r="B4623"/>
      <c r="C4623" t="s">
        <v>6284</v>
      </c>
      <c r="N4623"/>
      <c r="S4623"/>
    </row>
    <row r="4624" spans="1:19" x14ac:dyDescent="0.4">
      <c r="A4624"/>
      <c r="B4624"/>
      <c r="C4624" t="s">
        <v>6285</v>
      </c>
      <c r="N4624"/>
      <c r="S4624"/>
    </row>
    <row r="4625" spans="1:19" x14ac:dyDescent="0.4">
      <c r="A4625"/>
      <c r="B4625"/>
      <c r="C4625" t="s">
        <v>6286</v>
      </c>
      <c r="N4625"/>
      <c r="S4625"/>
    </row>
    <row r="4626" spans="1:19" x14ac:dyDescent="0.4">
      <c r="A4626"/>
      <c r="B4626"/>
      <c r="C4626" t="s">
        <v>6287</v>
      </c>
      <c r="N4626"/>
      <c r="S4626"/>
    </row>
    <row r="4627" spans="1:19" x14ac:dyDescent="0.4">
      <c r="A4627"/>
      <c r="B4627"/>
      <c r="C4627" t="s">
        <v>6288</v>
      </c>
      <c r="N4627"/>
      <c r="S4627"/>
    </row>
    <row r="4628" spans="1:19" x14ac:dyDescent="0.4">
      <c r="A4628"/>
      <c r="B4628"/>
      <c r="C4628" t="s">
        <v>6289</v>
      </c>
      <c r="N4628"/>
      <c r="S4628"/>
    </row>
    <row r="4629" spans="1:19" x14ac:dyDescent="0.4">
      <c r="A4629"/>
      <c r="B4629"/>
      <c r="C4629" t="s">
        <v>6290</v>
      </c>
      <c r="N4629"/>
      <c r="S4629"/>
    </row>
    <row r="4630" spans="1:19" x14ac:dyDescent="0.4">
      <c r="A4630"/>
      <c r="B4630"/>
      <c r="C4630" t="s">
        <v>6291</v>
      </c>
      <c r="N4630"/>
      <c r="S4630"/>
    </row>
    <row r="4631" spans="1:19" x14ac:dyDescent="0.4">
      <c r="A4631"/>
      <c r="B4631"/>
      <c r="C4631" t="s">
        <v>6292</v>
      </c>
      <c r="N4631"/>
      <c r="S4631"/>
    </row>
    <row r="4632" spans="1:19" x14ac:dyDescent="0.4">
      <c r="A4632"/>
      <c r="B4632"/>
      <c r="C4632" t="s">
        <v>6293</v>
      </c>
      <c r="N4632"/>
      <c r="S4632"/>
    </row>
    <row r="4633" spans="1:19" x14ac:dyDescent="0.4">
      <c r="A4633"/>
      <c r="B4633"/>
      <c r="C4633" t="s">
        <v>6294</v>
      </c>
      <c r="N4633"/>
      <c r="S4633"/>
    </row>
    <row r="4634" spans="1:19" x14ac:dyDescent="0.4">
      <c r="A4634"/>
      <c r="B4634"/>
      <c r="C4634" t="s">
        <v>6295</v>
      </c>
      <c r="N4634"/>
      <c r="S4634"/>
    </row>
    <row r="4635" spans="1:19" x14ac:dyDescent="0.4">
      <c r="A4635"/>
      <c r="B4635"/>
      <c r="C4635" t="s">
        <v>6296</v>
      </c>
      <c r="N4635"/>
      <c r="S4635"/>
    </row>
    <row r="4636" spans="1:19" x14ac:dyDescent="0.4">
      <c r="A4636"/>
      <c r="B4636"/>
      <c r="C4636" t="s">
        <v>6297</v>
      </c>
      <c r="N4636"/>
      <c r="S4636"/>
    </row>
    <row r="4637" spans="1:19" x14ac:dyDescent="0.4">
      <c r="A4637"/>
      <c r="B4637"/>
      <c r="C4637" t="s">
        <v>6298</v>
      </c>
      <c r="N4637"/>
      <c r="S4637"/>
    </row>
    <row r="4638" spans="1:19" x14ac:dyDescent="0.4">
      <c r="A4638"/>
      <c r="B4638"/>
      <c r="C4638" t="s">
        <v>6299</v>
      </c>
      <c r="N4638"/>
      <c r="S4638"/>
    </row>
    <row r="4639" spans="1:19" x14ac:dyDescent="0.4">
      <c r="A4639"/>
      <c r="B4639"/>
      <c r="C4639" t="s">
        <v>6300</v>
      </c>
      <c r="N4639"/>
      <c r="S4639"/>
    </row>
    <row r="4640" spans="1:19" x14ac:dyDescent="0.4">
      <c r="A4640"/>
      <c r="B4640"/>
      <c r="C4640" t="s">
        <v>6301</v>
      </c>
      <c r="N4640"/>
      <c r="S4640"/>
    </row>
    <row r="4641" spans="1:19" x14ac:dyDescent="0.4">
      <c r="A4641"/>
      <c r="B4641"/>
      <c r="C4641" t="s">
        <v>6302</v>
      </c>
      <c r="N4641"/>
      <c r="S4641"/>
    </row>
    <row r="4642" spans="1:19" x14ac:dyDescent="0.4">
      <c r="A4642"/>
      <c r="B4642"/>
      <c r="C4642" t="s">
        <v>6303</v>
      </c>
      <c r="N4642"/>
      <c r="S4642"/>
    </row>
    <row r="4643" spans="1:19" x14ac:dyDescent="0.4">
      <c r="A4643"/>
      <c r="B4643"/>
      <c r="C4643" t="s">
        <v>6304</v>
      </c>
      <c r="N4643"/>
      <c r="S4643"/>
    </row>
    <row r="4644" spans="1:19" x14ac:dyDescent="0.4">
      <c r="A4644"/>
      <c r="B4644"/>
      <c r="C4644" t="s">
        <v>6305</v>
      </c>
      <c r="N4644"/>
      <c r="S4644"/>
    </row>
    <row r="4645" spans="1:19" x14ac:dyDescent="0.4">
      <c r="A4645"/>
      <c r="B4645"/>
      <c r="C4645" t="s">
        <v>6306</v>
      </c>
      <c r="N4645"/>
      <c r="S4645"/>
    </row>
    <row r="4646" spans="1:19" x14ac:dyDescent="0.4">
      <c r="A4646"/>
      <c r="B4646"/>
      <c r="C4646" t="s">
        <v>6307</v>
      </c>
      <c r="N4646"/>
      <c r="S4646"/>
    </row>
    <row r="4647" spans="1:19" x14ac:dyDescent="0.4">
      <c r="A4647"/>
      <c r="B4647"/>
      <c r="C4647" t="s">
        <v>6308</v>
      </c>
      <c r="N4647"/>
      <c r="S4647"/>
    </row>
    <row r="4648" spans="1:19" x14ac:dyDescent="0.4">
      <c r="A4648"/>
      <c r="B4648"/>
      <c r="C4648" t="s">
        <v>6309</v>
      </c>
      <c r="N4648"/>
      <c r="S4648"/>
    </row>
    <row r="4649" spans="1:19" x14ac:dyDescent="0.4">
      <c r="A4649"/>
      <c r="B4649"/>
      <c r="C4649" t="s">
        <v>6310</v>
      </c>
      <c r="N4649"/>
      <c r="S4649"/>
    </row>
    <row r="4650" spans="1:19" x14ac:dyDescent="0.4">
      <c r="A4650"/>
      <c r="B4650"/>
      <c r="C4650" t="s">
        <v>6311</v>
      </c>
      <c r="N4650"/>
      <c r="S4650"/>
    </row>
    <row r="4651" spans="1:19" x14ac:dyDescent="0.4">
      <c r="A4651"/>
      <c r="B4651"/>
      <c r="C4651" t="s">
        <v>6312</v>
      </c>
      <c r="N4651"/>
      <c r="S4651"/>
    </row>
    <row r="4652" spans="1:19" x14ac:dyDescent="0.4">
      <c r="A4652"/>
      <c r="B4652"/>
      <c r="C4652" t="s">
        <v>6313</v>
      </c>
      <c r="N4652"/>
      <c r="S4652"/>
    </row>
    <row r="4653" spans="1:19" x14ac:dyDescent="0.4">
      <c r="A4653"/>
      <c r="B4653"/>
      <c r="C4653" t="s">
        <v>6314</v>
      </c>
      <c r="N4653"/>
      <c r="S4653"/>
    </row>
    <row r="4654" spans="1:19" x14ac:dyDescent="0.4">
      <c r="A4654"/>
      <c r="B4654"/>
      <c r="C4654" t="s">
        <v>6315</v>
      </c>
      <c r="N4654"/>
      <c r="S4654"/>
    </row>
    <row r="4655" spans="1:19" x14ac:dyDescent="0.4">
      <c r="A4655"/>
      <c r="B4655"/>
      <c r="C4655" t="s">
        <v>6316</v>
      </c>
      <c r="N4655"/>
      <c r="S4655"/>
    </row>
    <row r="4656" spans="1:19" x14ac:dyDescent="0.4">
      <c r="A4656"/>
      <c r="B4656"/>
      <c r="C4656" t="s">
        <v>6317</v>
      </c>
      <c r="N4656"/>
      <c r="S4656"/>
    </row>
    <row r="4657" spans="1:19" x14ac:dyDescent="0.4">
      <c r="A4657"/>
      <c r="B4657"/>
      <c r="C4657" t="s">
        <v>6318</v>
      </c>
      <c r="N4657"/>
      <c r="S4657"/>
    </row>
    <row r="4658" spans="1:19" x14ac:dyDescent="0.4">
      <c r="A4658"/>
      <c r="B4658"/>
      <c r="C4658" t="s">
        <v>6319</v>
      </c>
      <c r="N4658"/>
      <c r="S4658"/>
    </row>
    <row r="4659" spans="1:19" x14ac:dyDescent="0.4">
      <c r="A4659"/>
      <c r="B4659"/>
      <c r="C4659" t="s">
        <v>6320</v>
      </c>
      <c r="N4659"/>
      <c r="S4659"/>
    </row>
    <row r="4660" spans="1:19" x14ac:dyDescent="0.4">
      <c r="A4660"/>
      <c r="B4660"/>
      <c r="C4660" t="s">
        <v>6321</v>
      </c>
      <c r="N4660"/>
      <c r="S4660"/>
    </row>
    <row r="4661" spans="1:19" x14ac:dyDescent="0.4">
      <c r="A4661"/>
      <c r="B4661"/>
      <c r="C4661" t="s">
        <v>6322</v>
      </c>
      <c r="N4661"/>
      <c r="S4661"/>
    </row>
    <row r="4662" spans="1:19" x14ac:dyDescent="0.4">
      <c r="A4662"/>
      <c r="B4662"/>
      <c r="C4662" t="s">
        <v>6323</v>
      </c>
      <c r="N4662"/>
      <c r="S4662"/>
    </row>
    <row r="4663" spans="1:19" x14ac:dyDescent="0.4">
      <c r="A4663"/>
      <c r="B4663"/>
      <c r="C4663" t="s">
        <v>6324</v>
      </c>
      <c r="N4663"/>
      <c r="S4663"/>
    </row>
    <row r="4664" spans="1:19" x14ac:dyDescent="0.4">
      <c r="A4664"/>
      <c r="B4664"/>
      <c r="C4664" t="s">
        <v>6325</v>
      </c>
      <c r="N4664"/>
      <c r="S4664"/>
    </row>
    <row r="4665" spans="1:19" x14ac:dyDescent="0.4">
      <c r="A4665"/>
      <c r="B4665"/>
      <c r="C4665" t="s">
        <v>6326</v>
      </c>
      <c r="N4665"/>
      <c r="S4665"/>
    </row>
    <row r="4666" spans="1:19" x14ac:dyDescent="0.4">
      <c r="A4666"/>
      <c r="B4666"/>
      <c r="C4666" t="s">
        <v>6327</v>
      </c>
      <c r="N4666"/>
      <c r="S4666"/>
    </row>
    <row r="4667" spans="1:19" x14ac:dyDescent="0.4">
      <c r="A4667"/>
      <c r="B4667"/>
      <c r="C4667" t="s">
        <v>6328</v>
      </c>
      <c r="N4667"/>
      <c r="S4667"/>
    </row>
    <row r="4668" spans="1:19" x14ac:dyDescent="0.4">
      <c r="A4668"/>
      <c r="B4668"/>
      <c r="C4668" t="s">
        <v>6329</v>
      </c>
      <c r="N4668"/>
      <c r="S4668"/>
    </row>
    <row r="4669" spans="1:19" x14ac:dyDescent="0.4">
      <c r="A4669"/>
      <c r="B4669"/>
      <c r="C4669" t="s">
        <v>6330</v>
      </c>
      <c r="N4669"/>
      <c r="S4669"/>
    </row>
    <row r="4670" spans="1:19" x14ac:dyDescent="0.4">
      <c r="A4670"/>
      <c r="B4670"/>
      <c r="C4670" t="s">
        <v>6331</v>
      </c>
      <c r="N4670"/>
      <c r="S4670"/>
    </row>
    <row r="4671" spans="1:19" x14ac:dyDescent="0.4">
      <c r="A4671"/>
      <c r="B4671"/>
      <c r="C4671" t="s">
        <v>6332</v>
      </c>
      <c r="N4671"/>
      <c r="S4671"/>
    </row>
    <row r="4672" spans="1:19" x14ac:dyDescent="0.4">
      <c r="A4672"/>
      <c r="B4672"/>
      <c r="C4672" t="s">
        <v>6333</v>
      </c>
      <c r="N4672"/>
      <c r="S4672"/>
    </row>
    <row r="4673" spans="1:19" x14ac:dyDescent="0.4">
      <c r="A4673"/>
      <c r="B4673"/>
      <c r="C4673" t="s">
        <v>6334</v>
      </c>
      <c r="N4673"/>
      <c r="S4673"/>
    </row>
    <row r="4674" spans="1:19" x14ac:dyDescent="0.4">
      <c r="A4674"/>
      <c r="B4674"/>
      <c r="C4674" t="s">
        <v>6335</v>
      </c>
      <c r="N4674"/>
      <c r="S4674"/>
    </row>
    <row r="4675" spans="1:19" x14ac:dyDescent="0.4">
      <c r="A4675"/>
      <c r="B4675"/>
      <c r="C4675" t="s">
        <v>6336</v>
      </c>
      <c r="N4675"/>
      <c r="S4675"/>
    </row>
    <row r="4676" spans="1:19" x14ac:dyDescent="0.4">
      <c r="A4676"/>
      <c r="B4676"/>
      <c r="C4676" t="s">
        <v>6337</v>
      </c>
      <c r="N4676"/>
      <c r="S4676"/>
    </row>
    <row r="4677" spans="1:19" x14ac:dyDescent="0.4">
      <c r="A4677"/>
      <c r="B4677"/>
      <c r="C4677" t="s">
        <v>6338</v>
      </c>
      <c r="N4677"/>
      <c r="S4677"/>
    </row>
    <row r="4678" spans="1:19" x14ac:dyDescent="0.4">
      <c r="A4678"/>
      <c r="B4678"/>
      <c r="C4678" t="s">
        <v>6339</v>
      </c>
      <c r="N4678"/>
      <c r="S4678"/>
    </row>
    <row r="4679" spans="1:19" x14ac:dyDescent="0.4">
      <c r="A4679"/>
      <c r="B4679"/>
      <c r="C4679" t="s">
        <v>6340</v>
      </c>
      <c r="N4679"/>
      <c r="S4679"/>
    </row>
    <row r="4680" spans="1:19" x14ac:dyDescent="0.4">
      <c r="A4680"/>
      <c r="B4680"/>
      <c r="C4680" t="s">
        <v>6341</v>
      </c>
      <c r="N4680"/>
      <c r="S4680"/>
    </row>
    <row r="4681" spans="1:19" x14ac:dyDescent="0.4">
      <c r="A4681"/>
      <c r="B4681"/>
      <c r="C4681" t="s">
        <v>6342</v>
      </c>
      <c r="N4681"/>
      <c r="S4681"/>
    </row>
    <row r="4682" spans="1:19" x14ac:dyDescent="0.4">
      <c r="A4682"/>
      <c r="B4682"/>
      <c r="C4682" t="s">
        <v>6343</v>
      </c>
      <c r="N4682"/>
      <c r="S4682"/>
    </row>
    <row r="4683" spans="1:19" x14ac:dyDescent="0.4">
      <c r="A4683"/>
      <c r="B4683"/>
      <c r="C4683" t="s">
        <v>6344</v>
      </c>
      <c r="N4683"/>
      <c r="S4683"/>
    </row>
    <row r="4684" spans="1:19" x14ac:dyDescent="0.4">
      <c r="A4684"/>
      <c r="B4684"/>
      <c r="C4684" t="s">
        <v>6345</v>
      </c>
      <c r="N4684"/>
      <c r="S4684"/>
    </row>
    <row r="4685" spans="1:19" x14ac:dyDescent="0.4">
      <c r="A4685"/>
      <c r="B4685"/>
      <c r="C4685" t="s">
        <v>6346</v>
      </c>
      <c r="N4685"/>
      <c r="S4685"/>
    </row>
    <row r="4686" spans="1:19" x14ac:dyDescent="0.4">
      <c r="A4686"/>
      <c r="B4686"/>
      <c r="C4686" t="s">
        <v>6347</v>
      </c>
      <c r="N4686"/>
      <c r="S4686"/>
    </row>
    <row r="4687" spans="1:19" x14ac:dyDescent="0.4">
      <c r="A4687"/>
      <c r="B4687"/>
      <c r="C4687" t="s">
        <v>6348</v>
      </c>
      <c r="N4687"/>
      <c r="S4687"/>
    </row>
    <row r="4688" spans="1:19" x14ac:dyDescent="0.4">
      <c r="A4688"/>
      <c r="B4688"/>
      <c r="C4688" t="s">
        <v>6349</v>
      </c>
      <c r="N4688"/>
      <c r="S4688"/>
    </row>
    <row r="4689" spans="1:19" x14ac:dyDescent="0.4">
      <c r="A4689"/>
      <c r="B4689"/>
      <c r="C4689" t="s">
        <v>6350</v>
      </c>
      <c r="N4689"/>
      <c r="S4689"/>
    </row>
    <row r="4690" spans="1:19" x14ac:dyDescent="0.4">
      <c r="A4690"/>
      <c r="B4690"/>
      <c r="C4690" t="s">
        <v>6351</v>
      </c>
      <c r="N4690"/>
      <c r="S4690"/>
    </row>
    <row r="4691" spans="1:19" x14ac:dyDescent="0.4">
      <c r="A4691"/>
      <c r="B4691"/>
      <c r="C4691" t="s">
        <v>6352</v>
      </c>
      <c r="N4691"/>
      <c r="S4691"/>
    </row>
    <row r="4692" spans="1:19" x14ac:dyDescent="0.4">
      <c r="A4692"/>
      <c r="B4692"/>
      <c r="C4692" t="s">
        <v>6353</v>
      </c>
      <c r="N4692"/>
      <c r="S4692"/>
    </row>
    <row r="4693" spans="1:19" x14ac:dyDescent="0.4">
      <c r="A4693"/>
      <c r="B4693"/>
      <c r="C4693" t="s">
        <v>6354</v>
      </c>
      <c r="N4693"/>
      <c r="S4693"/>
    </row>
    <row r="4694" spans="1:19" x14ac:dyDescent="0.4">
      <c r="A4694"/>
      <c r="B4694"/>
      <c r="C4694" t="s">
        <v>6355</v>
      </c>
      <c r="N4694"/>
      <c r="S4694"/>
    </row>
    <row r="4695" spans="1:19" x14ac:dyDescent="0.4">
      <c r="A4695"/>
      <c r="B4695"/>
      <c r="C4695" t="s">
        <v>6356</v>
      </c>
      <c r="N4695"/>
      <c r="S4695"/>
    </row>
    <row r="4696" spans="1:19" x14ac:dyDescent="0.4">
      <c r="A4696"/>
      <c r="B4696"/>
      <c r="C4696" t="s">
        <v>6357</v>
      </c>
      <c r="N4696"/>
      <c r="S4696"/>
    </row>
    <row r="4697" spans="1:19" x14ac:dyDescent="0.4">
      <c r="A4697"/>
      <c r="B4697"/>
      <c r="C4697" t="s">
        <v>6358</v>
      </c>
      <c r="N4697"/>
      <c r="S4697"/>
    </row>
    <row r="4698" spans="1:19" x14ac:dyDescent="0.4">
      <c r="A4698"/>
      <c r="B4698"/>
      <c r="C4698" t="s">
        <v>6359</v>
      </c>
      <c r="N4698"/>
      <c r="S4698"/>
    </row>
    <row r="4699" spans="1:19" x14ac:dyDescent="0.4">
      <c r="A4699"/>
      <c r="B4699"/>
      <c r="C4699" t="s">
        <v>6360</v>
      </c>
      <c r="N4699"/>
      <c r="S4699"/>
    </row>
    <row r="4700" spans="1:19" x14ac:dyDescent="0.4">
      <c r="A4700"/>
      <c r="B4700"/>
      <c r="C4700" t="s">
        <v>6361</v>
      </c>
      <c r="N4700"/>
      <c r="S4700"/>
    </row>
    <row r="4701" spans="1:19" x14ac:dyDescent="0.4">
      <c r="A4701"/>
      <c r="B4701"/>
      <c r="C4701" t="s">
        <v>6362</v>
      </c>
      <c r="N4701"/>
      <c r="S4701"/>
    </row>
    <row r="4702" spans="1:19" x14ac:dyDescent="0.4">
      <c r="A4702"/>
      <c r="B4702"/>
      <c r="C4702" t="s">
        <v>6363</v>
      </c>
      <c r="N4702"/>
      <c r="S4702"/>
    </row>
    <row r="4703" spans="1:19" x14ac:dyDescent="0.4">
      <c r="A4703"/>
      <c r="B4703"/>
      <c r="N4703"/>
      <c r="S4703"/>
    </row>
    <row r="4704" spans="1:19" x14ac:dyDescent="0.4">
      <c r="A4704"/>
      <c r="B4704"/>
      <c r="C4704" t="s">
        <v>2232</v>
      </c>
      <c r="N4704"/>
      <c r="S4704"/>
    </row>
    <row r="4705" spans="1:19" x14ac:dyDescent="0.4">
      <c r="A4705"/>
      <c r="B4705"/>
      <c r="C4705" t="s">
        <v>2662</v>
      </c>
      <c r="N4705"/>
      <c r="S4705"/>
    </row>
    <row r="4706" spans="1:19" x14ac:dyDescent="0.4">
      <c r="A4706"/>
      <c r="B4706"/>
      <c r="C4706" t="s">
        <v>2663</v>
      </c>
      <c r="N4706"/>
      <c r="S4706"/>
    </row>
    <row r="4707" spans="1:19" x14ac:dyDescent="0.4">
      <c r="A4707"/>
      <c r="B4707"/>
      <c r="C4707" t="s">
        <v>2664</v>
      </c>
      <c r="N4707"/>
      <c r="S4707"/>
    </row>
    <row r="4708" spans="1:19" x14ac:dyDescent="0.4">
      <c r="A4708"/>
      <c r="B4708"/>
      <c r="C4708" t="s">
        <v>2665</v>
      </c>
      <c r="N4708"/>
      <c r="S4708"/>
    </row>
    <row r="4709" spans="1:19" x14ac:dyDescent="0.4">
      <c r="A4709"/>
      <c r="B4709"/>
      <c r="C4709" t="s">
        <v>2666</v>
      </c>
      <c r="N4709"/>
      <c r="S4709"/>
    </row>
    <row r="4710" spans="1:19" x14ac:dyDescent="0.4">
      <c r="A4710"/>
      <c r="B4710"/>
      <c r="C4710" t="s">
        <v>2667</v>
      </c>
      <c r="N4710"/>
      <c r="S4710"/>
    </row>
    <row r="4711" spans="1:19" x14ac:dyDescent="0.4">
      <c r="A4711"/>
      <c r="B4711"/>
      <c r="C4711" t="s">
        <v>2668</v>
      </c>
      <c r="N4711"/>
      <c r="S4711"/>
    </row>
    <row r="4712" spans="1:19" x14ac:dyDescent="0.4">
      <c r="A4712"/>
      <c r="B4712"/>
      <c r="C4712" t="s">
        <v>2669</v>
      </c>
      <c r="N4712"/>
      <c r="S4712"/>
    </row>
    <row r="4713" spans="1:19" x14ac:dyDescent="0.4">
      <c r="A4713"/>
      <c r="B4713"/>
      <c r="C4713" t="s">
        <v>2670</v>
      </c>
      <c r="N4713"/>
      <c r="S4713"/>
    </row>
    <row r="4714" spans="1:19" x14ac:dyDescent="0.4">
      <c r="A4714"/>
      <c r="B4714"/>
      <c r="C4714" t="s">
        <v>2671</v>
      </c>
      <c r="N4714"/>
      <c r="S4714"/>
    </row>
    <row r="4715" spans="1:19" x14ac:dyDescent="0.4">
      <c r="A4715"/>
      <c r="B4715"/>
      <c r="C4715" t="s">
        <v>2672</v>
      </c>
      <c r="N4715"/>
      <c r="S4715"/>
    </row>
    <row r="4716" spans="1:19" x14ac:dyDescent="0.4">
      <c r="A4716"/>
      <c r="B4716"/>
      <c r="C4716" t="s">
        <v>2673</v>
      </c>
      <c r="N4716"/>
      <c r="S4716"/>
    </row>
    <row r="4717" spans="1:19" x14ac:dyDescent="0.4">
      <c r="A4717"/>
      <c r="B4717"/>
      <c r="C4717" t="s">
        <v>2674</v>
      </c>
      <c r="N4717"/>
      <c r="S4717"/>
    </row>
    <row r="4718" spans="1:19" x14ac:dyDescent="0.4">
      <c r="A4718"/>
      <c r="B4718"/>
      <c r="C4718" t="s">
        <v>2675</v>
      </c>
      <c r="N4718"/>
      <c r="S4718"/>
    </row>
    <row r="4719" spans="1:19" x14ac:dyDescent="0.4">
      <c r="A4719"/>
      <c r="B4719"/>
      <c r="C4719" t="s">
        <v>2676</v>
      </c>
      <c r="N4719"/>
      <c r="S4719"/>
    </row>
    <row r="4720" spans="1:19" x14ac:dyDescent="0.4">
      <c r="A4720"/>
      <c r="B4720"/>
      <c r="C4720" t="s">
        <v>2677</v>
      </c>
      <c r="N4720"/>
      <c r="S4720"/>
    </row>
    <row r="4721" spans="1:19" x14ac:dyDescent="0.4">
      <c r="A4721"/>
      <c r="B4721"/>
      <c r="C4721" t="s">
        <v>2678</v>
      </c>
      <c r="N4721"/>
      <c r="S4721"/>
    </row>
    <row r="4722" spans="1:19" x14ac:dyDescent="0.4">
      <c r="A4722"/>
      <c r="B4722"/>
      <c r="C4722" t="s">
        <v>2679</v>
      </c>
      <c r="N4722"/>
      <c r="S4722"/>
    </row>
    <row r="4723" spans="1:19" x14ac:dyDescent="0.4">
      <c r="A4723"/>
      <c r="B4723"/>
      <c r="C4723" t="s">
        <v>2680</v>
      </c>
      <c r="N4723"/>
      <c r="S4723"/>
    </row>
    <row r="4724" spans="1:19" x14ac:dyDescent="0.4">
      <c r="A4724"/>
      <c r="B4724"/>
      <c r="C4724" t="s">
        <v>2681</v>
      </c>
      <c r="N4724"/>
      <c r="S4724"/>
    </row>
    <row r="4725" spans="1:19" x14ac:dyDescent="0.4">
      <c r="A4725"/>
      <c r="B4725"/>
      <c r="C4725" t="s">
        <v>2682</v>
      </c>
      <c r="N4725"/>
      <c r="S4725"/>
    </row>
    <row r="4726" spans="1:19" x14ac:dyDescent="0.4">
      <c r="A4726"/>
      <c r="B4726"/>
      <c r="C4726" t="s">
        <v>2683</v>
      </c>
      <c r="N4726"/>
      <c r="S4726"/>
    </row>
    <row r="4727" spans="1:19" x14ac:dyDescent="0.4">
      <c r="A4727"/>
      <c r="B4727"/>
      <c r="C4727" t="s">
        <v>2684</v>
      </c>
      <c r="N4727"/>
      <c r="S4727"/>
    </row>
    <row r="4728" spans="1:19" x14ac:dyDescent="0.4">
      <c r="A4728"/>
      <c r="B4728"/>
      <c r="C4728" t="s">
        <v>2685</v>
      </c>
      <c r="N4728"/>
      <c r="S4728"/>
    </row>
    <row r="4729" spans="1:19" x14ac:dyDescent="0.4">
      <c r="A4729"/>
      <c r="B4729"/>
      <c r="C4729" t="s">
        <v>2686</v>
      </c>
      <c r="N4729"/>
      <c r="S4729"/>
    </row>
    <row r="4730" spans="1:19" x14ac:dyDescent="0.4">
      <c r="A4730"/>
      <c r="B4730"/>
      <c r="C4730" t="s">
        <v>2687</v>
      </c>
      <c r="N4730"/>
      <c r="S4730"/>
    </row>
    <row r="4731" spans="1:19" x14ac:dyDescent="0.4">
      <c r="A4731"/>
      <c r="B4731"/>
      <c r="C4731" t="s">
        <v>3165</v>
      </c>
      <c r="N4731"/>
      <c r="S4731"/>
    </row>
    <row r="4732" spans="1:19" x14ac:dyDescent="0.4">
      <c r="A4732"/>
      <c r="B4732"/>
      <c r="C4732" t="s">
        <v>2688</v>
      </c>
      <c r="N4732"/>
      <c r="S4732"/>
    </row>
    <row r="4733" spans="1:19" x14ac:dyDescent="0.4">
      <c r="A4733"/>
      <c r="B4733"/>
      <c r="C4733" t="s">
        <v>2689</v>
      </c>
      <c r="N4733"/>
      <c r="S4733"/>
    </row>
    <row r="4734" spans="1:19" x14ac:dyDescent="0.4">
      <c r="A4734"/>
      <c r="B4734"/>
      <c r="C4734" t="s">
        <v>2690</v>
      </c>
      <c r="N4734"/>
      <c r="S4734"/>
    </row>
    <row r="4735" spans="1:19" x14ac:dyDescent="0.4">
      <c r="A4735"/>
      <c r="B4735"/>
      <c r="C4735" t="s">
        <v>2691</v>
      </c>
      <c r="N4735"/>
      <c r="S4735"/>
    </row>
    <row r="4736" spans="1:19" x14ac:dyDescent="0.4">
      <c r="A4736"/>
      <c r="B4736"/>
      <c r="C4736" t="s">
        <v>2692</v>
      </c>
      <c r="N4736"/>
      <c r="S4736"/>
    </row>
    <row r="4737" spans="1:19" x14ac:dyDescent="0.4">
      <c r="C4737" t="s">
        <v>2693</v>
      </c>
    </row>
    <row r="4738" spans="1:19" x14ac:dyDescent="0.4">
      <c r="A4738"/>
      <c r="B4738"/>
      <c r="C4738" t="s">
        <v>2694</v>
      </c>
      <c r="N4738"/>
      <c r="S4738"/>
    </row>
    <row r="4739" spans="1:19" x14ac:dyDescent="0.4">
      <c r="A4739"/>
      <c r="B4739"/>
      <c r="C4739" t="s">
        <v>2695</v>
      </c>
      <c r="N4739"/>
      <c r="S4739"/>
    </row>
    <row r="4740" spans="1:19" x14ac:dyDescent="0.4">
      <c r="A4740"/>
      <c r="B4740"/>
      <c r="C4740" t="s">
        <v>2696</v>
      </c>
      <c r="N4740"/>
      <c r="S4740"/>
    </row>
    <row r="4741" spans="1:19" x14ac:dyDescent="0.4">
      <c r="A4741"/>
      <c r="B4741"/>
      <c r="C4741" t="s">
        <v>2697</v>
      </c>
      <c r="N4741"/>
      <c r="S4741"/>
    </row>
    <row r="4742" spans="1:19" x14ac:dyDescent="0.4">
      <c r="A4742"/>
      <c r="B4742"/>
      <c r="C4742" t="s">
        <v>2698</v>
      </c>
      <c r="N4742"/>
      <c r="S4742"/>
    </row>
    <row r="4743" spans="1:19" x14ac:dyDescent="0.4">
      <c r="A4743"/>
      <c r="B4743"/>
      <c r="C4743" t="s">
        <v>2699</v>
      </c>
      <c r="N4743"/>
      <c r="S4743"/>
    </row>
    <row r="4744" spans="1:19" x14ac:dyDescent="0.4">
      <c r="A4744"/>
      <c r="B4744"/>
      <c r="C4744" t="s">
        <v>2700</v>
      </c>
      <c r="N4744"/>
      <c r="S4744"/>
    </row>
    <row r="4745" spans="1:19" x14ac:dyDescent="0.4">
      <c r="A4745"/>
      <c r="B4745"/>
      <c r="C4745" t="s">
        <v>2701</v>
      </c>
      <c r="N4745"/>
      <c r="S4745"/>
    </row>
    <row r="4746" spans="1:19" x14ac:dyDescent="0.4">
      <c r="A4746"/>
      <c r="B4746"/>
      <c r="C4746" t="s">
        <v>2702</v>
      </c>
      <c r="N4746"/>
      <c r="S4746"/>
    </row>
    <row r="4747" spans="1:19" x14ac:dyDescent="0.4">
      <c r="A4747"/>
      <c r="B4747"/>
      <c r="C4747" t="s">
        <v>2703</v>
      </c>
      <c r="N4747"/>
      <c r="S4747"/>
    </row>
    <row r="4748" spans="1:19" x14ac:dyDescent="0.4">
      <c r="A4748"/>
      <c r="B4748"/>
      <c r="C4748" t="s">
        <v>2704</v>
      </c>
      <c r="N4748"/>
      <c r="S4748"/>
    </row>
    <row r="4749" spans="1:19" x14ac:dyDescent="0.4">
      <c r="A4749"/>
      <c r="B4749"/>
      <c r="C4749" t="s">
        <v>2705</v>
      </c>
      <c r="N4749"/>
      <c r="S4749"/>
    </row>
    <row r="4750" spans="1:19" x14ac:dyDescent="0.4">
      <c r="A4750"/>
      <c r="B4750"/>
      <c r="C4750" t="s">
        <v>2706</v>
      </c>
      <c r="N4750"/>
      <c r="S4750"/>
    </row>
    <row r="4751" spans="1:19" x14ac:dyDescent="0.4">
      <c r="A4751"/>
      <c r="B4751"/>
      <c r="C4751" t="s">
        <v>2707</v>
      </c>
      <c r="N4751"/>
      <c r="S4751"/>
    </row>
    <row r="4752" spans="1:19" x14ac:dyDescent="0.4">
      <c r="A4752"/>
      <c r="B4752"/>
      <c r="C4752" t="s">
        <v>2708</v>
      </c>
      <c r="N4752"/>
      <c r="S4752"/>
    </row>
    <row r="4753" spans="1:19" x14ac:dyDescent="0.4">
      <c r="A4753"/>
      <c r="B4753"/>
      <c r="C4753" t="s">
        <v>2709</v>
      </c>
      <c r="N4753"/>
      <c r="S4753"/>
    </row>
    <row r="4754" spans="1:19" x14ac:dyDescent="0.4">
      <c r="A4754"/>
      <c r="B4754"/>
      <c r="C4754" t="s">
        <v>2710</v>
      </c>
      <c r="N4754"/>
      <c r="S4754"/>
    </row>
    <row r="4755" spans="1:19" x14ac:dyDescent="0.4">
      <c r="A4755"/>
      <c r="B4755"/>
      <c r="C4755" t="s">
        <v>2711</v>
      </c>
      <c r="N4755"/>
      <c r="S4755"/>
    </row>
    <row r="4756" spans="1:19" x14ac:dyDescent="0.4">
      <c r="A4756"/>
      <c r="B4756"/>
      <c r="C4756" t="s">
        <v>2712</v>
      </c>
      <c r="N4756"/>
      <c r="S4756"/>
    </row>
    <row r="4757" spans="1:19" x14ac:dyDescent="0.4">
      <c r="A4757"/>
      <c r="B4757"/>
      <c r="C4757" t="s">
        <v>2713</v>
      </c>
      <c r="N4757"/>
      <c r="S4757"/>
    </row>
    <row r="4758" spans="1:19" x14ac:dyDescent="0.4">
      <c r="A4758"/>
      <c r="B4758"/>
      <c r="C4758" t="s">
        <v>2714</v>
      </c>
      <c r="N4758"/>
      <c r="S4758"/>
    </row>
    <row r="4759" spans="1:19" x14ac:dyDescent="0.4">
      <c r="A4759"/>
      <c r="B4759"/>
      <c r="C4759" t="s">
        <v>2715</v>
      </c>
      <c r="N4759"/>
      <c r="S4759"/>
    </row>
    <row r="4760" spans="1:19" x14ac:dyDescent="0.4">
      <c r="A4760"/>
      <c r="B4760"/>
      <c r="C4760" t="s">
        <v>2716</v>
      </c>
      <c r="N4760"/>
      <c r="S4760"/>
    </row>
    <row r="4761" spans="1:19" x14ac:dyDescent="0.4">
      <c r="A4761"/>
      <c r="B4761"/>
      <c r="C4761" t="s">
        <v>2717</v>
      </c>
      <c r="N4761"/>
      <c r="S4761"/>
    </row>
    <row r="4762" spans="1:19" x14ac:dyDescent="0.4">
      <c r="A4762"/>
      <c r="B4762"/>
      <c r="C4762" t="s">
        <v>2718</v>
      </c>
      <c r="N4762"/>
      <c r="S4762"/>
    </row>
    <row r="4763" spans="1:19" x14ac:dyDescent="0.4">
      <c r="A4763"/>
      <c r="B4763"/>
      <c r="C4763" t="s">
        <v>2719</v>
      </c>
      <c r="N4763"/>
      <c r="S4763"/>
    </row>
    <row r="4764" spans="1:19" x14ac:dyDescent="0.4">
      <c r="A4764"/>
      <c r="B4764"/>
      <c r="C4764" t="s">
        <v>2720</v>
      </c>
      <c r="N4764"/>
      <c r="S4764"/>
    </row>
    <row r="4765" spans="1:19" x14ac:dyDescent="0.4">
      <c r="A4765"/>
      <c r="B4765"/>
      <c r="C4765" t="s">
        <v>2721</v>
      </c>
      <c r="N4765"/>
      <c r="S4765"/>
    </row>
    <row r="4766" spans="1:19" x14ac:dyDescent="0.4">
      <c r="A4766"/>
      <c r="B4766"/>
      <c r="C4766" t="s">
        <v>2722</v>
      </c>
      <c r="N4766"/>
      <c r="S4766"/>
    </row>
    <row r="4767" spans="1:19" x14ac:dyDescent="0.4">
      <c r="A4767"/>
      <c r="B4767"/>
      <c r="C4767" t="s">
        <v>2723</v>
      </c>
      <c r="N4767"/>
      <c r="S4767"/>
    </row>
    <row r="4768" spans="1:19" x14ac:dyDescent="0.4">
      <c r="A4768"/>
      <c r="B4768"/>
      <c r="C4768" t="s">
        <v>2724</v>
      </c>
      <c r="N4768"/>
      <c r="S4768"/>
    </row>
    <row r="4769" spans="1:19" x14ac:dyDescent="0.4">
      <c r="A4769"/>
      <c r="B4769"/>
      <c r="C4769" t="s">
        <v>2725</v>
      </c>
      <c r="N4769"/>
      <c r="S4769"/>
    </row>
    <row r="4770" spans="1:19" x14ac:dyDescent="0.4">
      <c r="A4770"/>
      <c r="B4770"/>
      <c r="C4770" t="s">
        <v>2726</v>
      </c>
      <c r="N4770"/>
      <c r="S4770"/>
    </row>
    <row r="4771" spans="1:19" x14ac:dyDescent="0.4">
      <c r="A4771"/>
      <c r="B4771"/>
      <c r="C4771" t="s">
        <v>2727</v>
      </c>
      <c r="N4771"/>
      <c r="S4771"/>
    </row>
    <row r="4772" spans="1:19" x14ac:dyDescent="0.4">
      <c r="A4772"/>
      <c r="B4772"/>
      <c r="C4772" t="s">
        <v>2728</v>
      </c>
      <c r="N4772"/>
      <c r="S4772"/>
    </row>
    <row r="4773" spans="1:19" x14ac:dyDescent="0.4">
      <c r="A4773"/>
      <c r="B4773"/>
      <c r="C4773" t="s">
        <v>2729</v>
      </c>
      <c r="N4773"/>
      <c r="S4773"/>
    </row>
    <row r="4774" spans="1:19" x14ac:dyDescent="0.4">
      <c r="A4774"/>
      <c r="B4774"/>
      <c r="C4774" t="s">
        <v>2730</v>
      </c>
      <c r="N4774"/>
      <c r="S4774"/>
    </row>
    <row r="4775" spans="1:19" x14ac:dyDescent="0.4">
      <c r="A4775"/>
      <c r="B4775"/>
      <c r="C4775" t="s">
        <v>2731</v>
      </c>
      <c r="N4775"/>
      <c r="S4775"/>
    </row>
    <row r="4776" spans="1:19" x14ac:dyDescent="0.4">
      <c r="A4776"/>
      <c r="B4776"/>
      <c r="C4776" t="s">
        <v>2732</v>
      </c>
      <c r="N4776"/>
      <c r="S4776"/>
    </row>
    <row r="4777" spans="1:19" x14ac:dyDescent="0.4">
      <c r="A4777"/>
      <c r="B4777"/>
      <c r="C4777" t="s">
        <v>2733</v>
      </c>
      <c r="N4777"/>
      <c r="S4777"/>
    </row>
    <row r="4778" spans="1:19" x14ac:dyDescent="0.4">
      <c r="A4778"/>
      <c r="B4778"/>
      <c r="C4778" t="s">
        <v>2734</v>
      </c>
      <c r="N4778"/>
      <c r="S4778"/>
    </row>
    <row r="4779" spans="1:19" x14ac:dyDescent="0.4">
      <c r="A4779"/>
      <c r="B4779"/>
      <c r="C4779" t="s">
        <v>2735</v>
      </c>
      <c r="N4779"/>
      <c r="S4779"/>
    </row>
    <row r="4780" spans="1:19" x14ac:dyDescent="0.4">
      <c r="A4780"/>
      <c r="B4780"/>
      <c r="C4780" t="s">
        <v>2736</v>
      </c>
      <c r="N4780"/>
      <c r="S4780"/>
    </row>
    <row r="4781" spans="1:19" x14ac:dyDescent="0.4">
      <c r="A4781"/>
      <c r="B4781"/>
      <c r="C4781" t="s">
        <v>2737</v>
      </c>
      <c r="N4781"/>
      <c r="S4781"/>
    </row>
    <row r="4782" spans="1:19" x14ac:dyDescent="0.4">
      <c r="A4782"/>
      <c r="B4782"/>
      <c r="C4782" t="s">
        <v>2738</v>
      </c>
      <c r="N4782"/>
      <c r="S4782"/>
    </row>
    <row r="4783" spans="1:19" x14ac:dyDescent="0.4">
      <c r="A4783"/>
      <c r="B4783"/>
      <c r="C4783" t="s">
        <v>2739</v>
      </c>
      <c r="N4783"/>
      <c r="S4783"/>
    </row>
    <row r="4784" spans="1:19" x14ac:dyDescent="0.4">
      <c r="A4784"/>
      <c r="B4784"/>
      <c r="C4784" t="s">
        <v>2740</v>
      </c>
      <c r="N4784"/>
      <c r="S4784"/>
    </row>
    <row r="4785" spans="1:19" x14ac:dyDescent="0.4">
      <c r="A4785"/>
      <c r="B4785"/>
      <c r="C4785" t="s">
        <v>2741</v>
      </c>
      <c r="N4785"/>
      <c r="S4785"/>
    </row>
    <row r="4786" spans="1:19" x14ac:dyDescent="0.4">
      <c r="A4786"/>
      <c r="B4786"/>
      <c r="C4786" t="s">
        <v>2742</v>
      </c>
      <c r="N4786"/>
      <c r="S4786"/>
    </row>
    <row r="4787" spans="1:19" x14ac:dyDescent="0.4">
      <c r="A4787"/>
      <c r="B4787"/>
      <c r="C4787" t="s">
        <v>4629</v>
      </c>
      <c r="N4787"/>
      <c r="S4787"/>
    </row>
    <row r="4788" spans="1:19" x14ac:dyDescent="0.4">
      <c r="A4788"/>
      <c r="B4788"/>
      <c r="C4788" t="s">
        <v>2743</v>
      </c>
      <c r="N4788"/>
      <c r="S4788"/>
    </row>
    <row r="4789" spans="1:19" x14ac:dyDescent="0.4">
      <c r="A4789"/>
      <c r="B4789"/>
      <c r="C4789" t="s">
        <v>2744</v>
      </c>
      <c r="N4789"/>
      <c r="S4789"/>
    </row>
    <row r="4790" spans="1:19" x14ac:dyDescent="0.4">
      <c r="A4790"/>
      <c r="B4790"/>
      <c r="C4790" t="s">
        <v>2745</v>
      </c>
      <c r="N4790"/>
      <c r="S4790"/>
    </row>
    <row r="4791" spans="1:19" x14ac:dyDescent="0.4">
      <c r="A4791"/>
      <c r="B4791"/>
      <c r="C4791" t="s">
        <v>2746</v>
      </c>
      <c r="N4791"/>
      <c r="S4791"/>
    </row>
    <row r="4792" spans="1:19" x14ac:dyDescent="0.4">
      <c r="A4792"/>
      <c r="B4792"/>
      <c r="C4792" t="s">
        <v>2747</v>
      </c>
      <c r="N4792"/>
      <c r="S4792"/>
    </row>
    <row r="4793" spans="1:19" x14ac:dyDescent="0.4">
      <c r="A4793"/>
      <c r="B4793"/>
      <c r="C4793" t="s">
        <v>2748</v>
      </c>
      <c r="N4793"/>
      <c r="S4793"/>
    </row>
    <row r="4794" spans="1:19" x14ac:dyDescent="0.4">
      <c r="A4794"/>
      <c r="B4794"/>
      <c r="C4794" t="s">
        <v>2749</v>
      </c>
      <c r="N4794"/>
      <c r="S4794"/>
    </row>
    <row r="4795" spans="1:19" x14ac:dyDescent="0.4">
      <c r="A4795"/>
      <c r="B4795"/>
      <c r="C4795" t="s">
        <v>2750</v>
      </c>
      <c r="N4795"/>
      <c r="S4795"/>
    </row>
    <row r="4796" spans="1:19" x14ac:dyDescent="0.4">
      <c r="A4796"/>
      <c r="B4796"/>
      <c r="C4796" t="s">
        <v>2751</v>
      </c>
      <c r="N4796"/>
      <c r="S4796"/>
    </row>
    <row r="4797" spans="1:19" x14ac:dyDescent="0.4">
      <c r="A4797"/>
      <c r="B4797"/>
      <c r="C4797" t="s">
        <v>2752</v>
      </c>
      <c r="N4797"/>
      <c r="S4797"/>
    </row>
    <row r="4798" spans="1:19" x14ac:dyDescent="0.4">
      <c r="A4798"/>
      <c r="B4798"/>
      <c r="C4798" t="s">
        <v>2753</v>
      </c>
      <c r="N4798"/>
      <c r="S4798"/>
    </row>
    <row r="4799" spans="1:19" x14ac:dyDescent="0.4">
      <c r="A4799"/>
      <c r="B4799"/>
      <c r="C4799" t="s">
        <v>2754</v>
      </c>
      <c r="N4799"/>
      <c r="S4799"/>
    </row>
    <row r="4800" spans="1:19" x14ac:dyDescent="0.4">
      <c r="A4800"/>
      <c r="B4800"/>
      <c r="C4800" t="s">
        <v>2755</v>
      </c>
      <c r="N4800"/>
      <c r="S4800"/>
    </row>
    <row r="4801" spans="1:19" x14ac:dyDescent="0.4">
      <c r="A4801"/>
      <c r="B4801"/>
      <c r="C4801" t="s">
        <v>2756</v>
      </c>
      <c r="N4801"/>
      <c r="S4801"/>
    </row>
    <row r="4802" spans="1:19" x14ac:dyDescent="0.4">
      <c r="A4802"/>
      <c r="B4802"/>
      <c r="C4802" t="s">
        <v>2757</v>
      </c>
      <c r="N4802"/>
      <c r="S4802"/>
    </row>
    <row r="4803" spans="1:19" x14ac:dyDescent="0.4">
      <c r="A4803"/>
      <c r="B4803"/>
      <c r="C4803" t="s">
        <v>2758</v>
      </c>
      <c r="N4803"/>
      <c r="S4803"/>
    </row>
    <row r="4804" spans="1:19" x14ac:dyDescent="0.4">
      <c r="A4804"/>
      <c r="B4804"/>
      <c r="C4804" t="s">
        <v>2759</v>
      </c>
      <c r="N4804"/>
      <c r="S4804"/>
    </row>
    <row r="4805" spans="1:19" x14ac:dyDescent="0.4">
      <c r="A4805"/>
      <c r="B4805"/>
      <c r="C4805" t="s">
        <v>2760</v>
      </c>
      <c r="N4805"/>
      <c r="S4805"/>
    </row>
    <row r="4806" spans="1:19" x14ac:dyDescent="0.4">
      <c r="A4806"/>
      <c r="B4806"/>
      <c r="C4806" t="s">
        <v>2761</v>
      </c>
      <c r="N4806"/>
      <c r="S4806"/>
    </row>
    <row r="4807" spans="1:19" x14ac:dyDescent="0.4">
      <c r="A4807"/>
      <c r="B4807"/>
      <c r="C4807" t="s">
        <v>2762</v>
      </c>
      <c r="N4807"/>
      <c r="S4807"/>
    </row>
    <row r="4808" spans="1:19" x14ac:dyDescent="0.4">
      <c r="A4808"/>
      <c r="B4808"/>
      <c r="C4808" t="s">
        <v>2763</v>
      </c>
      <c r="N4808"/>
      <c r="S4808"/>
    </row>
    <row r="4809" spans="1:19" x14ac:dyDescent="0.4">
      <c r="A4809"/>
      <c r="B4809"/>
      <c r="C4809" t="s">
        <v>2764</v>
      </c>
      <c r="N4809"/>
      <c r="S4809"/>
    </row>
    <row r="4810" spans="1:19" x14ac:dyDescent="0.4">
      <c r="A4810"/>
      <c r="B4810"/>
      <c r="C4810" t="s">
        <v>2765</v>
      </c>
      <c r="N4810"/>
      <c r="S4810"/>
    </row>
    <row r="4811" spans="1:19" x14ac:dyDescent="0.4">
      <c r="A4811"/>
      <c r="B4811"/>
      <c r="C4811" t="s">
        <v>2766</v>
      </c>
      <c r="N4811"/>
      <c r="S4811"/>
    </row>
    <row r="4812" spans="1:19" x14ac:dyDescent="0.4">
      <c r="A4812"/>
      <c r="B4812"/>
      <c r="C4812" t="s">
        <v>2767</v>
      </c>
      <c r="N4812"/>
      <c r="S4812"/>
    </row>
    <row r="4813" spans="1:19" x14ac:dyDescent="0.4">
      <c r="A4813"/>
      <c r="B4813"/>
      <c r="C4813" t="s">
        <v>2768</v>
      </c>
      <c r="N4813"/>
      <c r="S4813"/>
    </row>
    <row r="4814" spans="1:19" x14ac:dyDescent="0.4">
      <c r="A4814"/>
      <c r="B4814"/>
      <c r="C4814" t="s">
        <v>2769</v>
      </c>
      <c r="N4814"/>
      <c r="S4814"/>
    </row>
    <row r="4815" spans="1:19" x14ac:dyDescent="0.4">
      <c r="A4815"/>
      <c r="B4815"/>
      <c r="C4815" t="s">
        <v>2770</v>
      </c>
      <c r="N4815"/>
      <c r="S4815"/>
    </row>
    <row r="4816" spans="1:19" x14ac:dyDescent="0.4">
      <c r="A4816"/>
      <c r="B4816"/>
      <c r="C4816" t="s">
        <v>2771</v>
      </c>
      <c r="N4816"/>
      <c r="S4816"/>
    </row>
    <row r="4817" spans="1:19" x14ac:dyDescent="0.4">
      <c r="A4817"/>
      <c r="B4817"/>
      <c r="C4817" t="s">
        <v>2772</v>
      </c>
      <c r="N4817"/>
      <c r="S4817"/>
    </row>
    <row r="4818" spans="1:19" x14ac:dyDescent="0.4">
      <c r="A4818"/>
      <c r="B4818"/>
      <c r="C4818" t="s">
        <v>2773</v>
      </c>
      <c r="N4818"/>
      <c r="S4818"/>
    </row>
    <row r="4819" spans="1:19" x14ac:dyDescent="0.4">
      <c r="A4819"/>
      <c r="B4819"/>
      <c r="C4819" t="s">
        <v>2774</v>
      </c>
      <c r="N4819"/>
      <c r="S4819"/>
    </row>
    <row r="4820" spans="1:19" x14ac:dyDescent="0.4">
      <c r="A4820"/>
      <c r="B4820"/>
      <c r="C4820" t="s">
        <v>4630</v>
      </c>
      <c r="N4820"/>
      <c r="S4820"/>
    </row>
    <row r="4821" spans="1:19" x14ac:dyDescent="0.4">
      <c r="A4821"/>
      <c r="B4821"/>
      <c r="C4821" t="s">
        <v>4631</v>
      </c>
      <c r="N4821"/>
      <c r="S4821"/>
    </row>
    <row r="4822" spans="1:19" x14ac:dyDescent="0.4">
      <c r="A4822"/>
      <c r="B4822"/>
      <c r="C4822" t="s">
        <v>4632</v>
      </c>
      <c r="N4822"/>
      <c r="S4822"/>
    </row>
    <row r="4823" spans="1:19" x14ac:dyDescent="0.4">
      <c r="A4823"/>
      <c r="B4823"/>
      <c r="C4823" t="s">
        <v>4633</v>
      </c>
      <c r="N4823"/>
      <c r="S4823"/>
    </row>
    <row r="4824" spans="1:19" x14ac:dyDescent="0.4">
      <c r="A4824"/>
      <c r="B4824"/>
      <c r="C4824" t="s">
        <v>4634</v>
      </c>
      <c r="N4824"/>
      <c r="S4824"/>
    </row>
    <row r="4825" spans="1:19" x14ac:dyDescent="0.4">
      <c r="A4825"/>
      <c r="B4825"/>
      <c r="C4825" t="s">
        <v>2775</v>
      </c>
      <c r="N4825"/>
      <c r="S4825"/>
    </row>
    <row r="4826" spans="1:19" x14ac:dyDescent="0.4">
      <c r="A4826"/>
      <c r="B4826"/>
      <c r="C4826" t="s">
        <v>2776</v>
      </c>
      <c r="N4826"/>
      <c r="S4826"/>
    </row>
    <row r="4827" spans="1:19" x14ac:dyDescent="0.4">
      <c r="A4827"/>
      <c r="B4827"/>
      <c r="C4827" t="s">
        <v>2777</v>
      </c>
      <c r="N4827"/>
      <c r="S4827"/>
    </row>
    <row r="4828" spans="1:19" x14ac:dyDescent="0.4">
      <c r="A4828"/>
      <c r="B4828"/>
      <c r="C4828" t="s">
        <v>2778</v>
      </c>
      <c r="N4828"/>
      <c r="S4828"/>
    </row>
    <row r="4829" spans="1:19" x14ac:dyDescent="0.4">
      <c r="A4829"/>
      <c r="B4829"/>
      <c r="C4829" t="s">
        <v>2781</v>
      </c>
      <c r="N4829"/>
      <c r="S4829"/>
    </row>
    <row r="4830" spans="1:19" x14ac:dyDescent="0.4">
      <c r="A4830"/>
      <c r="B4830"/>
      <c r="C4830" t="s">
        <v>2782</v>
      </c>
      <c r="N4830"/>
      <c r="S4830"/>
    </row>
    <row r="4831" spans="1:19" x14ac:dyDescent="0.4">
      <c r="A4831"/>
      <c r="B4831"/>
      <c r="C4831" t="s">
        <v>2783</v>
      </c>
      <c r="N4831"/>
      <c r="S4831"/>
    </row>
    <row r="4832" spans="1:19" x14ac:dyDescent="0.4">
      <c r="A4832"/>
      <c r="B4832"/>
      <c r="C4832" t="s">
        <v>2784</v>
      </c>
      <c r="N4832"/>
      <c r="S4832"/>
    </row>
    <row r="4833" spans="1:19" x14ac:dyDescent="0.4">
      <c r="A4833"/>
      <c r="B4833"/>
      <c r="C4833" t="s">
        <v>2785</v>
      </c>
      <c r="N4833"/>
      <c r="S4833"/>
    </row>
    <row r="4834" spans="1:19" x14ac:dyDescent="0.4">
      <c r="A4834"/>
      <c r="B4834"/>
      <c r="C4834" t="s">
        <v>2786</v>
      </c>
      <c r="N4834"/>
      <c r="S4834"/>
    </row>
    <row r="4835" spans="1:19" x14ac:dyDescent="0.4">
      <c r="A4835"/>
      <c r="B4835"/>
      <c r="C4835" t="s">
        <v>2787</v>
      </c>
      <c r="N4835"/>
      <c r="S4835"/>
    </row>
    <row r="4836" spans="1:19" x14ac:dyDescent="0.4">
      <c r="A4836"/>
      <c r="B4836"/>
      <c r="C4836" t="s">
        <v>2788</v>
      </c>
      <c r="N4836"/>
      <c r="S4836"/>
    </row>
    <row r="4837" spans="1:19" x14ac:dyDescent="0.4">
      <c r="A4837"/>
      <c r="B4837"/>
      <c r="C4837" t="s">
        <v>2789</v>
      </c>
      <c r="N4837"/>
      <c r="S4837"/>
    </row>
    <row r="4838" spans="1:19" x14ac:dyDescent="0.4">
      <c r="A4838"/>
      <c r="B4838"/>
      <c r="C4838" t="s">
        <v>2790</v>
      </c>
      <c r="N4838"/>
      <c r="S4838"/>
    </row>
    <row r="4839" spans="1:19" x14ac:dyDescent="0.4">
      <c r="A4839"/>
      <c r="B4839"/>
      <c r="C4839" t="s">
        <v>2793</v>
      </c>
      <c r="N4839"/>
      <c r="S4839"/>
    </row>
    <row r="4840" spans="1:19" x14ac:dyDescent="0.4">
      <c r="A4840"/>
      <c r="B4840"/>
      <c r="C4840" t="s">
        <v>2795</v>
      </c>
      <c r="N4840"/>
      <c r="S4840"/>
    </row>
    <row r="4841" spans="1:19" x14ac:dyDescent="0.4">
      <c r="A4841"/>
      <c r="B4841"/>
      <c r="C4841" t="s">
        <v>2796</v>
      </c>
      <c r="N4841"/>
      <c r="S4841"/>
    </row>
    <row r="4842" spans="1:19" x14ac:dyDescent="0.4">
      <c r="A4842"/>
      <c r="B4842"/>
      <c r="C4842" t="s">
        <v>2797</v>
      </c>
      <c r="N4842"/>
      <c r="S4842"/>
    </row>
    <row r="4843" spans="1:19" x14ac:dyDescent="0.4">
      <c r="A4843"/>
      <c r="B4843"/>
      <c r="C4843" t="s">
        <v>2798</v>
      </c>
      <c r="N4843"/>
      <c r="S4843"/>
    </row>
    <row r="4844" spans="1:19" x14ac:dyDescent="0.4">
      <c r="A4844"/>
      <c r="B4844"/>
      <c r="C4844" t="s">
        <v>2799</v>
      </c>
      <c r="N4844"/>
      <c r="S4844"/>
    </row>
    <row r="4845" spans="1:19" x14ac:dyDescent="0.4">
      <c r="A4845"/>
      <c r="B4845"/>
      <c r="C4845" t="s">
        <v>2800</v>
      </c>
      <c r="N4845"/>
      <c r="S4845"/>
    </row>
    <row r="4846" spans="1:19" x14ac:dyDescent="0.4">
      <c r="A4846"/>
      <c r="B4846"/>
      <c r="C4846" t="s">
        <v>2801</v>
      </c>
      <c r="N4846"/>
      <c r="S4846"/>
    </row>
    <row r="4847" spans="1:19" x14ac:dyDescent="0.4">
      <c r="A4847"/>
      <c r="B4847"/>
      <c r="C4847" t="s">
        <v>2802</v>
      </c>
      <c r="N4847"/>
      <c r="S4847"/>
    </row>
    <row r="4848" spans="1:19" x14ac:dyDescent="0.4">
      <c r="A4848"/>
      <c r="B4848"/>
      <c r="C4848" t="s">
        <v>2803</v>
      </c>
      <c r="N4848"/>
      <c r="S4848"/>
    </row>
    <row r="4849" spans="1:19" x14ac:dyDescent="0.4">
      <c r="A4849"/>
      <c r="B4849"/>
      <c r="C4849" t="s">
        <v>2804</v>
      </c>
      <c r="N4849"/>
      <c r="S4849"/>
    </row>
    <row r="4850" spans="1:19" x14ac:dyDescent="0.4">
      <c r="A4850"/>
      <c r="B4850"/>
      <c r="C4850" t="s">
        <v>2805</v>
      </c>
      <c r="N4850"/>
      <c r="S4850"/>
    </row>
    <row r="4851" spans="1:19" x14ac:dyDescent="0.4">
      <c r="A4851"/>
      <c r="B4851"/>
      <c r="C4851" t="s">
        <v>2806</v>
      </c>
      <c r="N4851"/>
      <c r="S4851"/>
    </row>
    <row r="4852" spans="1:19" x14ac:dyDescent="0.4">
      <c r="A4852"/>
      <c r="B4852"/>
      <c r="C4852" t="s">
        <v>2807</v>
      </c>
      <c r="N4852"/>
      <c r="S4852"/>
    </row>
    <row r="4853" spans="1:19" x14ac:dyDescent="0.4">
      <c r="A4853"/>
      <c r="B4853"/>
      <c r="C4853" t="s">
        <v>2808</v>
      </c>
      <c r="N4853"/>
      <c r="S4853"/>
    </row>
    <row r="4854" spans="1:19" x14ac:dyDescent="0.4">
      <c r="A4854"/>
      <c r="B4854"/>
      <c r="C4854" t="s">
        <v>2809</v>
      </c>
      <c r="N4854"/>
      <c r="S4854"/>
    </row>
    <row r="4855" spans="1:19" x14ac:dyDescent="0.4">
      <c r="A4855"/>
      <c r="B4855"/>
      <c r="C4855" t="s">
        <v>2810</v>
      </c>
      <c r="N4855"/>
      <c r="S4855"/>
    </row>
    <row r="4856" spans="1:19" x14ac:dyDescent="0.4">
      <c r="A4856"/>
      <c r="B4856"/>
      <c r="C4856" t="s">
        <v>2812</v>
      </c>
      <c r="N4856"/>
      <c r="S4856"/>
    </row>
    <row r="4857" spans="1:19" x14ac:dyDescent="0.4">
      <c r="A4857"/>
      <c r="B4857"/>
      <c r="C4857" t="s">
        <v>2813</v>
      </c>
      <c r="N4857"/>
      <c r="S4857"/>
    </row>
    <row r="4858" spans="1:19" x14ac:dyDescent="0.4">
      <c r="A4858"/>
      <c r="B4858"/>
      <c r="C4858" t="s">
        <v>2814</v>
      </c>
      <c r="N4858"/>
      <c r="S4858"/>
    </row>
    <row r="4859" spans="1:19" x14ac:dyDescent="0.4">
      <c r="A4859"/>
      <c r="B4859"/>
      <c r="C4859" t="s">
        <v>2816</v>
      </c>
      <c r="N4859"/>
      <c r="S4859"/>
    </row>
    <row r="4860" spans="1:19" x14ac:dyDescent="0.4">
      <c r="A4860"/>
      <c r="B4860"/>
      <c r="C4860" t="s">
        <v>2817</v>
      </c>
      <c r="N4860"/>
      <c r="S4860"/>
    </row>
    <row r="4861" spans="1:19" x14ac:dyDescent="0.4">
      <c r="A4861"/>
      <c r="B4861"/>
      <c r="C4861" t="s">
        <v>2818</v>
      </c>
      <c r="N4861"/>
      <c r="S4861"/>
    </row>
    <row r="4862" spans="1:19" x14ac:dyDescent="0.4">
      <c r="A4862"/>
      <c r="B4862"/>
      <c r="C4862" t="s">
        <v>2819</v>
      </c>
      <c r="N4862"/>
      <c r="S4862"/>
    </row>
    <row r="4863" spans="1:19" x14ac:dyDescent="0.4">
      <c r="A4863"/>
      <c r="B4863"/>
      <c r="C4863" t="s">
        <v>2820</v>
      </c>
      <c r="N4863"/>
      <c r="S4863"/>
    </row>
    <row r="4864" spans="1:19" x14ac:dyDescent="0.4">
      <c r="A4864"/>
      <c r="B4864"/>
      <c r="C4864" t="s">
        <v>2821</v>
      </c>
      <c r="N4864"/>
      <c r="S4864"/>
    </row>
    <row r="4865" spans="1:19" x14ac:dyDescent="0.4">
      <c r="A4865"/>
      <c r="B4865"/>
      <c r="C4865" t="s">
        <v>2822</v>
      </c>
      <c r="N4865"/>
      <c r="S4865"/>
    </row>
    <row r="4866" spans="1:19" x14ac:dyDescent="0.4">
      <c r="A4866"/>
      <c r="B4866"/>
      <c r="C4866" t="s">
        <v>2823</v>
      </c>
      <c r="N4866"/>
      <c r="S4866"/>
    </row>
    <row r="4867" spans="1:19" x14ac:dyDescent="0.4">
      <c r="A4867"/>
      <c r="B4867"/>
      <c r="C4867" t="s">
        <v>2824</v>
      </c>
      <c r="N4867"/>
      <c r="S4867"/>
    </row>
    <row r="4868" spans="1:19" x14ac:dyDescent="0.4">
      <c r="A4868"/>
      <c r="B4868"/>
      <c r="C4868" t="s">
        <v>2825</v>
      </c>
      <c r="N4868"/>
      <c r="S4868"/>
    </row>
    <row r="4869" spans="1:19" x14ac:dyDescent="0.4">
      <c r="A4869"/>
      <c r="B4869"/>
      <c r="C4869" t="s">
        <v>2826</v>
      </c>
      <c r="N4869"/>
      <c r="S4869"/>
    </row>
    <row r="4870" spans="1:19" x14ac:dyDescent="0.4">
      <c r="A4870"/>
      <c r="B4870"/>
      <c r="C4870" t="s">
        <v>4635</v>
      </c>
      <c r="N4870"/>
      <c r="S4870"/>
    </row>
    <row r="4871" spans="1:19" x14ac:dyDescent="0.4">
      <c r="A4871"/>
      <c r="B4871"/>
      <c r="C4871" t="s">
        <v>3103</v>
      </c>
      <c r="N4871"/>
      <c r="S4871"/>
    </row>
    <row r="4872" spans="1:19" x14ac:dyDescent="0.4">
      <c r="A4872"/>
      <c r="B4872"/>
      <c r="C4872" t="s">
        <v>3106</v>
      </c>
      <c r="N4872"/>
      <c r="S4872"/>
    </row>
    <row r="4873" spans="1:19" x14ac:dyDescent="0.4">
      <c r="A4873"/>
      <c r="B4873"/>
      <c r="C4873" t="s">
        <v>3107</v>
      </c>
      <c r="N4873"/>
      <c r="S4873"/>
    </row>
    <row r="4874" spans="1:19" x14ac:dyDescent="0.4">
      <c r="A4874"/>
      <c r="B4874"/>
      <c r="C4874" t="s">
        <v>3166</v>
      </c>
      <c r="N4874"/>
      <c r="S4874"/>
    </row>
    <row r="4875" spans="1:19" x14ac:dyDescent="0.4">
      <c r="A4875"/>
      <c r="B4875"/>
      <c r="C4875" t="s">
        <v>3167</v>
      </c>
      <c r="N4875"/>
      <c r="S4875"/>
    </row>
    <row r="4876" spans="1:19" x14ac:dyDescent="0.4">
      <c r="A4876"/>
      <c r="B4876"/>
      <c r="C4876" t="s">
        <v>2827</v>
      </c>
      <c r="N4876"/>
      <c r="S4876"/>
    </row>
    <row r="4877" spans="1:19" x14ac:dyDescent="0.4">
      <c r="A4877"/>
      <c r="B4877"/>
      <c r="C4877" t="s">
        <v>2828</v>
      </c>
      <c r="N4877"/>
      <c r="S4877"/>
    </row>
    <row r="4878" spans="1:19" x14ac:dyDescent="0.4">
      <c r="A4878"/>
      <c r="B4878"/>
      <c r="C4878" t="s">
        <v>2829</v>
      </c>
      <c r="N4878"/>
      <c r="S4878"/>
    </row>
    <row r="4879" spans="1:19" x14ac:dyDescent="0.4">
      <c r="A4879"/>
      <c r="B4879"/>
      <c r="C4879" t="s">
        <v>2830</v>
      </c>
      <c r="N4879"/>
      <c r="S4879"/>
    </row>
    <row r="4880" spans="1:19" x14ac:dyDescent="0.4">
      <c r="A4880"/>
      <c r="B4880"/>
      <c r="C4880" t="s">
        <v>2831</v>
      </c>
      <c r="N4880"/>
      <c r="S4880"/>
    </row>
    <row r="4881" spans="1:19" x14ac:dyDescent="0.4">
      <c r="A4881"/>
      <c r="B4881"/>
      <c r="C4881" t="s">
        <v>2832</v>
      </c>
      <c r="N4881"/>
      <c r="S4881"/>
    </row>
    <row r="4882" spans="1:19" x14ac:dyDescent="0.4">
      <c r="A4882"/>
      <c r="B4882"/>
      <c r="C4882" t="s">
        <v>2833</v>
      </c>
      <c r="N4882"/>
      <c r="S4882"/>
    </row>
    <row r="4883" spans="1:19" x14ac:dyDescent="0.4">
      <c r="A4883"/>
      <c r="B4883"/>
      <c r="C4883" t="s">
        <v>2834</v>
      </c>
      <c r="N4883"/>
      <c r="S4883"/>
    </row>
    <row r="4884" spans="1:19" x14ac:dyDescent="0.4">
      <c r="A4884"/>
      <c r="B4884"/>
      <c r="C4884" t="s">
        <v>2835</v>
      </c>
      <c r="N4884"/>
      <c r="S4884"/>
    </row>
    <row r="4885" spans="1:19" x14ac:dyDescent="0.4">
      <c r="A4885"/>
      <c r="B4885"/>
      <c r="C4885" t="s">
        <v>2836</v>
      </c>
      <c r="N4885"/>
      <c r="S4885"/>
    </row>
    <row r="4886" spans="1:19" x14ac:dyDescent="0.4">
      <c r="A4886"/>
      <c r="B4886"/>
      <c r="C4886" t="s">
        <v>2837</v>
      </c>
      <c r="N4886"/>
      <c r="S4886"/>
    </row>
    <row r="4887" spans="1:19" x14ac:dyDescent="0.4">
      <c r="A4887"/>
      <c r="B4887"/>
      <c r="C4887" t="s">
        <v>2838</v>
      </c>
      <c r="N4887"/>
      <c r="S4887"/>
    </row>
    <row r="4888" spans="1:19" x14ac:dyDescent="0.4">
      <c r="A4888"/>
      <c r="B4888"/>
      <c r="N4888"/>
      <c r="S4888"/>
    </row>
    <row r="4889" spans="1:19" x14ac:dyDescent="0.4">
      <c r="C4889" t="s">
        <v>1628</v>
      </c>
      <c r="N4889"/>
      <c r="S4889"/>
    </row>
    <row r="4890" spans="1:19" x14ac:dyDescent="0.4">
      <c r="A4890" s="12" t="s">
        <v>1559</v>
      </c>
      <c r="N4890"/>
      <c r="S4890"/>
    </row>
    <row r="4891" spans="1:19" x14ac:dyDescent="0.4">
      <c r="A4891" s="12" t="s">
        <v>1559</v>
      </c>
      <c r="B4891" s="13" t="s">
        <v>4911</v>
      </c>
      <c r="N4891"/>
      <c r="S4891"/>
    </row>
    <row r="4892" spans="1:19" x14ac:dyDescent="0.4">
      <c r="C4892" t="s">
        <v>4913</v>
      </c>
      <c r="S4892"/>
    </row>
    <row r="4893" spans="1:19" x14ac:dyDescent="0.4">
      <c r="C4893" t="s">
        <v>4914</v>
      </c>
      <c r="S4893"/>
    </row>
    <row r="4894" spans="1:19" x14ac:dyDescent="0.4">
      <c r="C4894" t="s">
        <v>4915</v>
      </c>
      <c r="S4894"/>
    </row>
    <row r="4895" spans="1:19" x14ac:dyDescent="0.4">
      <c r="C4895" t="s">
        <v>4916</v>
      </c>
      <c r="S4895"/>
    </row>
    <row r="4896" spans="1:19" x14ac:dyDescent="0.4">
      <c r="C4896" t="s">
        <v>4917</v>
      </c>
      <c r="S4896"/>
    </row>
    <row r="4897" spans="1:19" x14ac:dyDescent="0.4">
      <c r="C4897" t="s">
        <v>4918</v>
      </c>
      <c r="S4897"/>
    </row>
    <row r="4898" spans="1:19" x14ac:dyDescent="0.4">
      <c r="C4898" t="s">
        <v>4919</v>
      </c>
      <c r="S4898"/>
    </row>
    <row r="4899" spans="1:19" x14ac:dyDescent="0.4">
      <c r="C4899" t="s">
        <v>4920</v>
      </c>
      <c r="S4899"/>
    </row>
    <row r="4900" spans="1:19" x14ac:dyDescent="0.4">
      <c r="C4900" t="s">
        <v>4921</v>
      </c>
      <c r="S4900"/>
    </row>
    <row r="4901" spans="1:19" x14ac:dyDescent="0.4">
      <c r="C4901" t="s">
        <v>4922</v>
      </c>
      <c r="S4901"/>
    </row>
    <row r="4902" spans="1:19" x14ac:dyDescent="0.4">
      <c r="A4902" s="12" t="s">
        <v>1559</v>
      </c>
      <c r="B4902" s="13" t="s">
        <v>5561</v>
      </c>
      <c r="S4902"/>
    </row>
    <row r="4903" spans="1:19" x14ac:dyDescent="0.4">
      <c r="A4903" s="12" t="s">
        <v>1559</v>
      </c>
      <c r="B4903" s="13" t="s">
        <v>5562</v>
      </c>
      <c r="S4903"/>
    </row>
    <row r="4904" spans="1:19" x14ac:dyDescent="0.4">
      <c r="A4904" s="12" t="s">
        <v>1559</v>
      </c>
      <c r="B4904" s="13" t="s">
        <v>5563</v>
      </c>
      <c r="S4904"/>
    </row>
    <row r="4905" spans="1:19" x14ac:dyDescent="0.4">
      <c r="A4905" s="12" t="s">
        <v>1559</v>
      </c>
      <c r="S4905"/>
    </row>
    <row r="4906" spans="1:19" x14ac:dyDescent="0.4">
      <c r="A4906" s="12" t="s">
        <v>1559</v>
      </c>
      <c r="B4906" s="18" t="s">
        <v>3013</v>
      </c>
      <c r="S4906"/>
    </row>
    <row r="4907" spans="1:19" x14ac:dyDescent="0.4">
      <c r="A4907" s="12" t="s">
        <v>3345</v>
      </c>
      <c r="B4907" s="13" t="s">
        <v>5564</v>
      </c>
      <c r="R4907" t="s">
        <v>4774</v>
      </c>
      <c r="S4907"/>
    </row>
    <row r="4908" spans="1:19" x14ac:dyDescent="0.4">
      <c r="A4908" s="12" t="s">
        <v>3345</v>
      </c>
      <c r="B4908" s="13" t="s">
        <v>5565</v>
      </c>
      <c r="R4908" t="s">
        <v>4775</v>
      </c>
      <c r="S4908"/>
    </row>
    <row r="4909" spans="1:19" x14ac:dyDescent="0.4">
      <c r="A4909" s="12" t="s">
        <v>1559</v>
      </c>
      <c r="R4909" t="s">
        <v>4776</v>
      </c>
      <c r="S4909"/>
    </row>
    <row r="4910" spans="1:19" x14ac:dyDescent="0.4">
      <c r="A4910" s="12" t="s">
        <v>3345</v>
      </c>
      <c r="B4910" s="13" t="s">
        <v>5566</v>
      </c>
      <c r="R4910" t="s">
        <v>39</v>
      </c>
      <c r="S4910"/>
    </row>
    <row r="4911" spans="1:19" x14ac:dyDescent="0.4">
      <c r="A4911" s="12" t="s">
        <v>3345</v>
      </c>
      <c r="B4911" s="13" t="s">
        <v>3014</v>
      </c>
      <c r="S4911"/>
    </row>
    <row r="4912" spans="1:19" x14ac:dyDescent="0.4">
      <c r="A4912" s="12" t="s">
        <v>3345</v>
      </c>
      <c r="B4912" s="13" t="s">
        <v>3015</v>
      </c>
      <c r="S4912"/>
    </row>
    <row r="4913" spans="1:19" x14ac:dyDescent="0.4">
      <c r="A4913" s="12" t="s">
        <v>3345</v>
      </c>
      <c r="B4913" s="13" t="s">
        <v>3016</v>
      </c>
      <c r="S4913"/>
    </row>
    <row r="4914" spans="1:19" x14ac:dyDescent="0.4">
      <c r="A4914" s="12" t="s">
        <v>3345</v>
      </c>
      <c r="B4914" s="13" t="s">
        <v>3017</v>
      </c>
      <c r="S4914"/>
    </row>
    <row r="4915" spans="1:19" x14ac:dyDescent="0.4">
      <c r="A4915" s="12" t="s">
        <v>3345</v>
      </c>
      <c r="B4915" s="13" t="s">
        <v>3018</v>
      </c>
      <c r="S4915"/>
    </row>
    <row r="4916" spans="1:19" x14ac:dyDescent="0.4">
      <c r="A4916" s="12" t="s">
        <v>3345</v>
      </c>
      <c r="B4916" s="13" t="s">
        <v>3019</v>
      </c>
      <c r="S4916"/>
    </row>
    <row r="4917" spans="1:19" x14ac:dyDescent="0.4">
      <c r="A4917" s="12" t="s">
        <v>3345</v>
      </c>
      <c r="B4917" s="13" t="s">
        <v>3020</v>
      </c>
      <c r="S4917"/>
    </row>
    <row r="4918" spans="1:19" x14ac:dyDescent="0.4">
      <c r="A4918" s="12" t="s">
        <v>3345</v>
      </c>
      <c r="B4918" s="13" t="s">
        <v>3021</v>
      </c>
      <c r="S4918"/>
    </row>
    <row r="4919" spans="1:19" x14ac:dyDescent="0.4">
      <c r="A4919" s="12" t="s">
        <v>3345</v>
      </c>
      <c r="B4919" s="13" t="s">
        <v>3022</v>
      </c>
      <c r="S4919"/>
    </row>
    <row r="4920" spans="1:19" x14ac:dyDescent="0.4">
      <c r="A4920" s="12" t="s">
        <v>3345</v>
      </c>
      <c r="B4920" s="13" t="s">
        <v>3023</v>
      </c>
      <c r="S4920"/>
    </row>
    <row r="4921" spans="1:19" x14ac:dyDescent="0.4">
      <c r="A4921" s="12" t="s">
        <v>3345</v>
      </c>
      <c r="B4921" s="13" t="s">
        <v>3024</v>
      </c>
      <c r="S4921"/>
    </row>
    <row r="4922" spans="1:19" x14ac:dyDescent="0.4">
      <c r="A4922" s="12" t="s">
        <v>3345</v>
      </c>
      <c r="B4922" s="13" t="s">
        <v>3025</v>
      </c>
      <c r="S4922"/>
    </row>
    <row r="4923" spans="1:19" x14ac:dyDescent="0.4">
      <c r="A4923" s="12" t="s">
        <v>3345</v>
      </c>
      <c r="B4923" s="13" t="s">
        <v>3026</v>
      </c>
      <c r="S4923"/>
    </row>
    <row r="4924" spans="1:19" x14ac:dyDescent="0.4">
      <c r="A4924" s="12" t="s">
        <v>3345</v>
      </c>
      <c r="B4924" s="13" t="s">
        <v>3027</v>
      </c>
      <c r="N4924"/>
      <c r="S4924"/>
    </row>
    <row r="4925" spans="1:19" x14ac:dyDescent="0.4">
      <c r="A4925" s="12" t="s">
        <v>3345</v>
      </c>
      <c r="B4925" s="13" t="s">
        <v>3028</v>
      </c>
      <c r="N4925"/>
      <c r="S4925"/>
    </row>
    <row r="4926" spans="1:19" x14ac:dyDescent="0.4">
      <c r="A4926" s="12" t="s">
        <v>3345</v>
      </c>
      <c r="B4926" s="13" t="s">
        <v>3029</v>
      </c>
      <c r="N4926"/>
      <c r="S4926"/>
    </row>
    <row r="4927" spans="1:19" x14ac:dyDescent="0.4">
      <c r="A4927" s="12" t="s">
        <v>3345</v>
      </c>
      <c r="B4927" s="13" t="s">
        <v>3030</v>
      </c>
      <c r="N4927"/>
      <c r="S4927"/>
    </row>
    <row r="4928" spans="1:19" x14ac:dyDescent="0.4">
      <c r="A4928" s="12" t="s">
        <v>3345</v>
      </c>
      <c r="B4928" s="13" t="s">
        <v>3031</v>
      </c>
      <c r="N4928"/>
      <c r="S4928"/>
    </row>
    <row r="4929" spans="1:19" x14ac:dyDescent="0.4">
      <c r="A4929" s="12" t="s">
        <v>3345</v>
      </c>
      <c r="B4929" s="13" t="s">
        <v>3032</v>
      </c>
      <c r="N4929"/>
      <c r="S4929"/>
    </row>
    <row r="4930" spans="1:19" x14ac:dyDescent="0.4">
      <c r="A4930" s="12" t="s">
        <v>1559</v>
      </c>
      <c r="B4930" s="13" t="s">
        <v>3033</v>
      </c>
      <c r="N4930"/>
      <c r="S4930"/>
    </row>
    <row r="4931" spans="1:19" x14ac:dyDescent="0.4">
      <c r="A4931" s="12" t="s">
        <v>3345</v>
      </c>
      <c r="B4931" s="13" t="s">
        <v>4575</v>
      </c>
      <c r="N4931"/>
      <c r="S4931"/>
    </row>
    <row r="4932" spans="1:19" x14ac:dyDescent="0.4">
      <c r="A4932" s="12" t="s">
        <v>3561</v>
      </c>
      <c r="B4932" s="13" t="s">
        <v>4612</v>
      </c>
      <c r="N4932"/>
      <c r="S4932"/>
    </row>
    <row r="4933" spans="1:19" x14ac:dyDescent="0.4">
      <c r="A4933" s="12" t="s">
        <v>3561</v>
      </c>
      <c r="B4933" s="13" t="s">
        <v>4613</v>
      </c>
      <c r="N4933"/>
      <c r="S4933"/>
    </row>
    <row r="4934" spans="1:19" x14ac:dyDescent="0.4">
      <c r="A4934" s="12" t="s">
        <v>1559</v>
      </c>
      <c r="B4934" s="13" t="s">
        <v>4614</v>
      </c>
      <c r="N4934"/>
      <c r="S4934"/>
    </row>
    <row r="4935" spans="1:19" x14ac:dyDescent="0.4">
      <c r="A4935" s="12" t="s">
        <v>3561</v>
      </c>
      <c r="B4935" s="13" t="s">
        <v>5575</v>
      </c>
      <c r="N4935"/>
      <c r="S4935"/>
    </row>
    <row r="4936" spans="1:19" x14ac:dyDescent="0.4">
      <c r="A4936" s="12" t="s">
        <v>3561</v>
      </c>
      <c r="B4936" s="13" t="s">
        <v>4617</v>
      </c>
      <c r="N4936"/>
      <c r="S4936"/>
    </row>
    <row r="4937" spans="1:19" x14ac:dyDescent="0.4">
      <c r="A4937" s="12" t="s">
        <v>3561</v>
      </c>
      <c r="B4937" s="13" t="s">
        <v>5034</v>
      </c>
      <c r="N4937"/>
      <c r="S4937"/>
    </row>
    <row r="4938" spans="1:19" x14ac:dyDescent="0.4">
      <c r="A4938" s="12" t="s">
        <v>3561</v>
      </c>
      <c r="B4938" s="13" t="s">
        <v>4928</v>
      </c>
      <c r="N4938"/>
      <c r="S4938"/>
    </row>
    <row r="4939" spans="1:19" x14ac:dyDescent="0.4">
      <c r="A4939" s="12" t="s">
        <v>3561</v>
      </c>
      <c r="B4939" s="13" t="s">
        <v>4929</v>
      </c>
      <c r="N4939"/>
      <c r="S4939"/>
    </row>
    <row r="4940" spans="1:19" x14ac:dyDescent="0.4">
      <c r="A4940" s="12" t="s">
        <v>3561</v>
      </c>
      <c r="B4940" s="13" t="s">
        <v>4960</v>
      </c>
      <c r="N4940"/>
      <c r="S4940"/>
    </row>
    <row r="4941" spans="1:19" x14ac:dyDescent="0.4">
      <c r="A4941" s="12" t="s">
        <v>3561</v>
      </c>
      <c r="B4941" s="13" t="s">
        <v>4961</v>
      </c>
      <c r="N4941"/>
      <c r="S4941"/>
    </row>
    <row r="4942" spans="1:19" x14ac:dyDescent="0.4">
      <c r="A4942" s="12" t="s">
        <v>3561</v>
      </c>
      <c r="B4942" s="13" t="s">
        <v>4962</v>
      </c>
      <c r="N4942"/>
      <c r="S4942"/>
    </row>
    <row r="4943" spans="1:19" x14ac:dyDescent="0.4">
      <c r="A4943" s="12" t="s">
        <v>3561</v>
      </c>
      <c r="B4943" s="13" t="s">
        <v>4963</v>
      </c>
      <c r="N4943"/>
      <c r="S4943"/>
    </row>
    <row r="4944" spans="1:19" x14ac:dyDescent="0.4">
      <c r="A4944" s="12" t="s">
        <v>3561</v>
      </c>
      <c r="B4944" s="13" t="s">
        <v>4964</v>
      </c>
      <c r="N4944"/>
      <c r="S4944"/>
    </row>
    <row r="4945" spans="1:19" x14ac:dyDescent="0.4">
      <c r="A4945" s="12" t="s">
        <v>3561</v>
      </c>
      <c r="N4945"/>
      <c r="S4945"/>
    </row>
    <row r="4946" spans="1:19" x14ac:dyDescent="0.4">
      <c r="A4946" s="12" t="s">
        <v>3561</v>
      </c>
      <c r="B4946" s="13" t="s">
        <v>4965</v>
      </c>
      <c r="N4946"/>
      <c r="S4946"/>
    </row>
    <row r="4947" spans="1:19" x14ac:dyDescent="0.4">
      <c r="A4947" s="12" t="s">
        <v>3561</v>
      </c>
      <c r="B4947" s="13" t="s">
        <v>4966</v>
      </c>
      <c r="N4947"/>
      <c r="S4947"/>
    </row>
    <row r="4948" spans="1:19" x14ac:dyDescent="0.4">
      <c r="A4948" s="12" t="s">
        <v>3561</v>
      </c>
      <c r="B4948" s="13" t="s">
        <v>4967</v>
      </c>
      <c r="N4948"/>
      <c r="S4948"/>
    </row>
    <row r="4949" spans="1:19" x14ac:dyDescent="0.4">
      <c r="A4949" s="12" t="s">
        <v>3561</v>
      </c>
      <c r="B4949" s="13" t="s">
        <v>4968</v>
      </c>
      <c r="N4949"/>
      <c r="S4949"/>
    </row>
    <row r="4950" spans="1:19" x14ac:dyDescent="0.4">
      <c r="A4950" s="12" t="s">
        <v>3561</v>
      </c>
      <c r="B4950" s="13" t="s">
        <v>4969</v>
      </c>
      <c r="N4950"/>
      <c r="S4950"/>
    </row>
    <row r="4951" spans="1:19" x14ac:dyDescent="0.4">
      <c r="A4951" s="12" t="s">
        <v>3561</v>
      </c>
      <c r="B4951" s="13" t="s">
        <v>5033</v>
      </c>
      <c r="N4951"/>
      <c r="S4951"/>
    </row>
    <row r="4952" spans="1:19" x14ac:dyDescent="0.4">
      <c r="A4952" s="12" t="s">
        <v>3561</v>
      </c>
      <c r="B4952" s="13" t="s">
        <v>4970</v>
      </c>
      <c r="N4952"/>
      <c r="S4952"/>
    </row>
    <row r="4953" spans="1:19" x14ac:dyDescent="0.4">
      <c r="A4953" s="12" t="s">
        <v>3561</v>
      </c>
      <c r="B4953" s="13" t="s">
        <v>4971</v>
      </c>
      <c r="N4953"/>
      <c r="S4953"/>
    </row>
    <row r="4954" spans="1:19" x14ac:dyDescent="0.4">
      <c r="A4954" s="12" t="s">
        <v>3561</v>
      </c>
      <c r="B4954" s="13" t="s">
        <v>4972</v>
      </c>
      <c r="N4954"/>
      <c r="S4954"/>
    </row>
    <row r="4955" spans="1:19" x14ac:dyDescent="0.4">
      <c r="A4955" s="12" t="s">
        <v>3561</v>
      </c>
      <c r="B4955" s="13" t="s">
        <v>4973</v>
      </c>
      <c r="N4955"/>
      <c r="S4955"/>
    </row>
    <row r="4956" spans="1:19" x14ac:dyDescent="0.4">
      <c r="A4956" s="12" t="s">
        <v>3561</v>
      </c>
      <c r="B4956" s="13" t="s">
        <v>4974</v>
      </c>
      <c r="N4956"/>
      <c r="S4956"/>
    </row>
    <row r="4957" spans="1:19" x14ac:dyDescent="0.4">
      <c r="A4957" s="12" t="s">
        <v>3561</v>
      </c>
      <c r="B4957" s="13" t="s">
        <v>4975</v>
      </c>
      <c r="N4957"/>
      <c r="S4957"/>
    </row>
    <row r="4958" spans="1:19" x14ac:dyDescent="0.4">
      <c r="A4958" s="12" t="s">
        <v>3561</v>
      </c>
      <c r="B4958" s="13" t="s">
        <v>4976</v>
      </c>
      <c r="N4958"/>
      <c r="S4958"/>
    </row>
    <row r="4959" spans="1:19" x14ac:dyDescent="0.4">
      <c r="A4959" s="12" t="s">
        <v>3561</v>
      </c>
      <c r="B4959" s="13" t="s">
        <v>4977</v>
      </c>
      <c r="N4959"/>
      <c r="S4959"/>
    </row>
    <row r="4960" spans="1:19" x14ac:dyDescent="0.4">
      <c r="A4960" s="12" t="s">
        <v>3561</v>
      </c>
      <c r="B4960" s="13" t="s">
        <v>4978</v>
      </c>
      <c r="N4960"/>
      <c r="S4960"/>
    </row>
    <row r="4961" spans="1:19" x14ac:dyDescent="0.4">
      <c r="A4961" s="12" t="s">
        <v>3561</v>
      </c>
      <c r="B4961" s="13" t="s">
        <v>4979</v>
      </c>
      <c r="N4961"/>
      <c r="S4961"/>
    </row>
    <row r="4962" spans="1:19" x14ac:dyDescent="0.4">
      <c r="A4962" s="12" t="s">
        <v>3561</v>
      </c>
      <c r="B4962" s="13" t="s">
        <v>4980</v>
      </c>
      <c r="N4962"/>
      <c r="S4962"/>
    </row>
    <row r="4963" spans="1:19" x14ac:dyDescent="0.4">
      <c r="A4963" s="12" t="s">
        <v>3561</v>
      </c>
      <c r="B4963" s="13" t="s">
        <v>4981</v>
      </c>
      <c r="N4963"/>
      <c r="S4963"/>
    </row>
    <row r="4964" spans="1:19" x14ac:dyDescent="0.4">
      <c r="A4964" s="12" t="s">
        <v>3561</v>
      </c>
      <c r="B4964" s="13" t="s">
        <v>4982</v>
      </c>
      <c r="N4964"/>
      <c r="S4964"/>
    </row>
    <row r="4965" spans="1:19" x14ac:dyDescent="0.4">
      <c r="A4965" s="12" t="s">
        <v>3561</v>
      </c>
      <c r="B4965" s="13" t="s">
        <v>4983</v>
      </c>
      <c r="N4965"/>
      <c r="S4965"/>
    </row>
    <row r="4966" spans="1:19" x14ac:dyDescent="0.4">
      <c r="A4966" s="12" t="s">
        <v>3561</v>
      </c>
      <c r="B4966" s="13" t="s">
        <v>4984</v>
      </c>
      <c r="N4966"/>
      <c r="S4966"/>
    </row>
    <row r="4967" spans="1:19" x14ac:dyDescent="0.4">
      <c r="A4967" s="12" t="s">
        <v>3561</v>
      </c>
      <c r="B4967" s="13" t="s">
        <v>4985</v>
      </c>
      <c r="N4967"/>
      <c r="S4967"/>
    </row>
    <row r="4968" spans="1:19" x14ac:dyDescent="0.4">
      <c r="A4968" s="12" t="s">
        <v>3561</v>
      </c>
      <c r="B4968" s="13" t="s">
        <v>4986</v>
      </c>
      <c r="N4968"/>
      <c r="S4968"/>
    </row>
    <row r="4969" spans="1:19" x14ac:dyDescent="0.4">
      <c r="A4969" s="12" t="s">
        <v>3561</v>
      </c>
      <c r="B4969" s="13" t="s">
        <v>4987</v>
      </c>
      <c r="N4969"/>
      <c r="S4969"/>
    </row>
    <row r="4970" spans="1:19" x14ac:dyDescent="0.4">
      <c r="A4970" s="12" t="s">
        <v>3561</v>
      </c>
      <c r="B4970" s="13" t="s">
        <v>4988</v>
      </c>
      <c r="N4970"/>
      <c r="S4970"/>
    </row>
    <row r="4971" spans="1:19" x14ac:dyDescent="0.4">
      <c r="A4971" s="12" t="s">
        <v>3561</v>
      </c>
      <c r="B4971" s="13" t="s">
        <v>4989</v>
      </c>
      <c r="N4971"/>
      <c r="S4971"/>
    </row>
    <row r="4972" spans="1:19" x14ac:dyDescent="0.4">
      <c r="A4972" s="12" t="s">
        <v>3561</v>
      </c>
      <c r="B4972" s="13" t="s">
        <v>4990</v>
      </c>
      <c r="N4972"/>
      <c r="S4972"/>
    </row>
    <row r="4973" spans="1:19" x14ac:dyDescent="0.4">
      <c r="A4973" s="12" t="s">
        <v>3561</v>
      </c>
      <c r="B4973" s="13" t="s">
        <v>4991</v>
      </c>
      <c r="N4973"/>
      <c r="S4973"/>
    </row>
    <row r="4974" spans="1:19" x14ac:dyDescent="0.4">
      <c r="A4974" s="12" t="s">
        <v>3561</v>
      </c>
      <c r="B4974" s="13" t="s">
        <v>4992</v>
      </c>
      <c r="N4974"/>
      <c r="S4974"/>
    </row>
    <row r="4975" spans="1:19" x14ac:dyDescent="0.4">
      <c r="A4975" s="12" t="s">
        <v>3561</v>
      </c>
      <c r="B4975" s="13" t="s">
        <v>4993</v>
      </c>
      <c r="N4975"/>
      <c r="S4975"/>
    </row>
    <row r="4976" spans="1:19" x14ac:dyDescent="0.4">
      <c r="A4976" s="12" t="s">
        <v>3561</v>
      </c>
      <c r="B4976" s="13" t="s">
        <v>4994</v>
      </c>
      <c r="N4976"/>
      <c r="S4976"/>
    </row>
    <row r="4977" spans="1:19" x14ac:dyDescent="0.4">
      <c r="A4977" s="12" t="s">
        <v>3561</v>
      </c>
      <c r="B4977" s="13" t="s">
        <v>4995</v>
      </c>
      <c r="N4977"/>
      <c r="S4977"/>
    </row>
    <row r="4978" spans="1:19" x14ac:dyDescent="0.4">
      <c r="A4978" s="12" t="s">
        <v>3561</v>
      </c>
      <c r="B4978" s="13" t="s">
        <v>4996</v>
      </c>
      <c r="N4978"/>
      <c r="S4978"/>
    </row>
    <row r="4979" spans="1:19" x14ac:dyDescent="0.4">
      <c r="A4979" s="12" t="s">
        <v>3561</v>
      </c>
      <c r="B4979" s="13" t="s">
        <v>4997</v>
      </c>
      <c r="N4979"/>
      <c r="S4979"/>
    </row>
    <row r="4980" spans="1:19" x14ac:dyDescent="0.4">
      <c r="A4980" s="12" t="s">
        <v>3561</v>
      </c>
      <c r="B4980" s="13" t="s">
        <v>4998</v>
      </c>
      <c r="N4980"/>
      <c r="S4980"/>
    </row>
    <row r="4981" spans="1:19" x14ac:dyDescent="0.4">
      <c r="A4981" s="12" t="s">
        <v>3561</v>
      </c>
      <c r="B4981" s="13" t="s">
        <v>4999</v>
      </c>
      <c r="N4981"/>
      <c r="S4981"/>
    </row>
    <row r="4982" spans="1:19" x14ac:dyDescent="0.4">
      <c r="A4982" s="12" t="s">
        <v>3561</v>
      </c>
      <c r="B4982" s="13" t="s">
        <v>5000</v>
      </c>
      <c r="N4982"/>
      <c r="S4982"/>
    </row>
    <row r="4983" spans="1:19" x14ac:dyDescent="0.4">
      <c r="A4983" s="12" t="s">
        <v>3561</v>
      </c>
      <c r="B4983" s="13" t="s">
        <v>5001</v>
      </c>
      <c r="N4983"/>
      <c r="S4983"/>
    </row>
    <row r="4984" spans="1:19" x14ac:dyDescent="0.4">
      <c r="A4984" s="12" t="s">
        <v>3561</v>
      </c>
      <c r="B4984" s="13" t="s">
        <v>5002</v>
      </c>
      <c r="N4984"/>
      <c r="S4984"/>
    </row>
    <row r="4985" spans="1:19" x14ac:dyDescent="0.4">
      <c r="A4985" s="12" t="s">
        <v>3561</v>
      </c>
      <c r="B4985" s="13" t="s">
        <v>5003</v>
      </c>
      <c r="N4985"/>
      <c r="S4985"/>
    </row>
    <row r="4986" spans="1:19" x14ac:dyDescent="0.4">
      <c r="A4986" s="12" t="s">
        <v>3561</v>
      </c>
      <c r="B4986" s="13" t="s">
        <v>5004</v>
      </c>
      <c r="N4986"/>
      <c r="S4986"/>
    </row>
    <row r="4987" spans="1:19" x14ac:dyDescent="0.4">
      <c r="A4987" s="12" t="s">
        <v>3561</v>
      </c>
      <c r="B4987" s="13" t="s">
        <v>5005</v>
      </c>
      <c r="N4987"/>
      <c r="S4987"/>
    </row>
    <row r="4988" spans="1:19" x14ac:dyDescent="0.4">
      <c r="A4988" s="12" t="s">
        <v>3561</v>
      </c>
      <c r="B4988" s="13" t="s">
        <v>5006</v>
      </c>
      <c r="N4988"/>
      <c r="S4988"/>
    </row>
    <row r="4989" spans="1:19" x14ac:dyDescent="0.4">
      <c r="A4989" s="12" t="s">
        <v>3561</v>
      </c>
      <c r="B4989" s="13" t="s">
        <v>5007</v>
      </c>
      <c r="N4989"/>
      <c r="S4989"/>
    </row>
    <row r="4990" spans="1:19" x14ac:dyDescent="0.4">
      <c r="A4990" s="12" t="s">
        <v>3561</v>
      </c>
      <c r="B4990" s="13" t="s">
        <v>5008</v>
      </c>
      <c r="N4990"/>
      <c r="S4990"/>
    </row>
    <row r="4991" spans="1:19" x14ac:dyDescent="0.4">
      <c r="A4991" s="12" t="s">
        <v>3561</v>
      </c>
      <c r="B4991" s="13" t="s">
        <v>5009</v>
      </c>
      <c r="N4991"/>
      <c r="S4991"/>
    </row>
    <row r="4992" spans="1:19" x14ac:dyDescent="0.4">
      <c r="A4992" s="12" t="s">
        <v>3561</v>
      </c>
      <c r="B4992" s="13" t="s">
        <v>5010</v>
      </c>
      <c r="N4992"/>
      <c r="S4992"/>
    </row>
    <row r="4993" spans="1:19" x14ac:dyDescent="0.4">
      <c r="A4993" s="12" t="s">
        <v>3561</v>
      </c>
      <c r="B4993" s="13" t="s">
        <v>5011</v>
      </c>
      <c r="N4993"/>
      <c r="S4993"/>
    </row>
    <row r="4994" spans="1:19" x14ac:dyDescent="0.4">
      <c r="A4994" s="12" t="s">
        <v>3561</v>
      </c>
      <c r="B4994" s="13" t="s">
        <v>5012</v>
      </c>
      <c r="N4994"/>
      <c r="S4994"/>
    </row>
    <row r="4995" spans="1:19" x14ac:dyDescent="0.4">
      <c r="A4995" s="12" t="s">
        <v>3561</v>
      </c>
      <c r="B4995" s="13" t="s">
        <v>5013</v>
      </c>
      <c r="N4995"/>
      <c r="S4995"/>
    </row>
    <row r="4996" spans="1:19" x14ac:dyDescent="0.4">
      <c r="A4996" s="12" t="s">
        <v>3561</v>
      </c>
      <c r="B4996" s="13" t="s">
        <v>5014</v>
      </c>
      <c r="N4996"/>
      <c r="S4996"/>
    </row>
    <row r="4997" spans="1:19" x14ac:dyDescent="0.4">
      <c r="A4997" s="12" t="s">
        <v>3561</v>
      </c>
      <c r="B4997" s="13" t="s">
        <v>5015</v>
      </c>
      <c r="N4997"/>
      <c r="S4997"/>
    </row>
    <row r="4998" spans="1:19" x14ac:dyDescent="0.4">
      <c r="A4998" s="12" t="s">
        <v>3561</v>
      </c>
      <c r="B4998" s="13" t="s">
        <v>5016</v>
      </c>
      <c r="N4998"/>
      <c r="S4998"/>
    </row>
    <row r="4999" spans="1:19" x14ac:dyDescent="0.4">
      <c r="A4999" s="12" t="s">
        <v>3561</v>
      </c>
      <c r="B4999" s="13" t="s">
        <v>5017</v>
      </c>
      <c r="N4999"/>
      <c r="S4999"/>
    </row>
    <row r="5000" spans="1:19" x14ac:dyDescent="0.4">
      <c r="A5000" s="12" t="s">
        <v>3561</v>
      </c>
      <c r="B5000" s="13" t="s">
        <v>5018</v>
      </c>
      <c r="N5000"/>
      <c r="S5000"/>
    </row>
    <row r="5001" spans="1:19" x14ac:dyDescent="0.4">
      <c r="A5001" s="12" t="s">
        <v>3561</v>
      </c>
      <c r="B5001" s="13" t="s">
        <v>5019</v>
      </c>
      <c r="N5001"/>
      <c r="S5001"/>
    </row>
    <row r="5002" spans="1:19" x14ac:dyDescent="0.4">
      <c r="A5002" s="12" t="s">
        <v>3561</v>
      </c>
      <c r="B5002" s="13" t="s">
        <v>5020</v>
      </c>
      <c r="N5002"/>
      <c r="S5002"/>
    </row>
    <row r="5003" spans="1:19" x14ac:dyDescent="0.4">
      <c r="A5003" s="12" t="s">
        <v>3561</v>
      </c>
      <c r="B5003" s="13" t="s">
        <v>5021</v>
      </c>
      <c r="N5003"/>
      <c r="S5003"/>
    </row>
    <row r="5004" spans="1:19" x14ac:dyDescent="0.4">
      <c r="A5004" s="12" t="s">
        <v>3561</v>
      </c>
      <c r="B5004" s="13" t="s">
        <v>5022</v>
      </c>
      <c r="N5004"/>
      <c r="S5004"/>
    </row>
    <row r="5005" spans="1:19" x14ac:dyDescent="0.4">
      <c r="A5005" s="12" t="s">
        <v>3561</v>
      </c>
      <c r="N5005"/>
      <c r="S5005"/>
    </row>
    <row r="5006" spans="1:19" x14ac:dyDescent="0.4">
      <c r="A5006" s="12" t="s">
        <v>3345</v>
      </c>
      <c r="B5006" s="13" t="s">
        <v>3034</v>
      </c>
      <c r="N5006"/>
      <c r="S5006"/>
    </row>
    <row r="5007" spans="1:19" x14ac:dyDescent="0.4">
      <c r="A5007" s="12" t="s">
        <v>3345</v>
      </c>
      <c r="B5007" s="13" t="s">
        <v>4828</v>
      </c>
      <c r="N5007"/>
      <c r="S5007"/>
    </row>
    <row r="5008" spans="1:19" x14ac:dyDescent="0.4">
      <c r="A5008" s="12" t="s">
        <v>3345</v>
      </c>
      <c r="B5008" s="13" t="s">
        <v>3035</v>
      </c>
      <c r="N5008"/>
      <c r="S5008"/>
    </row>
    <row r="5009" spans="1:19" x14ac:dyDescent="0.4">
      <c r="A5009" s="12" t="s">
        <v>3345</v>
      </c>
      <c r="B5009" s="13" t="s">
        <v>3036</v>
      </c>
      <c r="N5009"/>
      <c r="S5009"/>
    </row>
    <row r="5010" spans="1:19" x14ac:dyDescent="0.4">
      <c r="A5010" s="12" t="s">
        <v>1559</v>
      </c>
      <c r="N5010"/>
      <c r="S5010"/>
    </row>
    <row r="5011" spans="1:19" x14ac:dyDescent="0.4">
      <c r="A5011" s="12" t="s">
        <v>3345</v>
      </c>
      <c r="B5011" s="13" t="s">
        <v>5567</v>
      </c>
      <c r="N5011"/>
      <c r="S5011"/>
    </row>
    <row r="5012" spans="1:19" x14ac:dyDescent="0.4">
      <c r="A5012" s="12" t="s">
        <v>3345</v>
      </c>
      <c r="B5012" s="13" t="s">
        <v>5568</v>
      </c>
      <c r="N5012"/>
      <c r="S5012"/>
    </row>
    <row r="5013" spans="1:19" x14ac:dyDescent="0.4">
      <c r="A5013" s="12" t="s">
        <v>3345</v>
      </c>
      <c r="B5013" s="13" t="s">
        <v>5569</v>
      </c>
      <c r="N5013"/>
      <c r="S5013"/>
    </row>
    <row r="5014" spans="1:19" x14ac:dyDescent="0.4">
      <c r="A5014" s="12" t="s">
        <v>3345</v>
      </c>
      <c r="B5014" s="13" t="s">
        <v>5570</v>
      </c>
      <c r="L5014" t="s">
        <v>5023</v>
      </c>
      <c r="N5014"/>
      <c r="S5014"/>
    </row>
    <row r="5015" spans="1:19" x14ac:dyDescent="0.4">
      <c r="A5015" s="12" t="s">
        <v>3345</v>
      </c>
      <c r="B5015" s="13" t="s">
        <v>5571</v>
      </c>
      <c r="N5015"/>
      <c r="S5015"/>
    </row>
    <row r="5016" spans="1:19" x14ac:dyDescent="0.4">
      <c r="A5016" s="12" t="s">
        <v>3345</v>
      </c>
      <c r="B5016" s="13" t="s">
        <v>5572</v>
      </c>
      <c r="N5016"/>
      <c r="S5016"/>
    </row>
    <row r="5017" spans="1:19" x14ac:dyDescent="0.4">
      <c r="A5017" s="12" t="s">
        <v>3345</v>
      </c>
      <c r="B5017" s="13" t="s">
        <v>5573</v>
      </c>
      <c r="N5017"/>
      <c r="S5017"/>
    </row>
    <row r="5018" spans="1:19" x14ac:dyDescent="0.4">
      <c r="A5018" s="12" t="s">
        <v>3345</v>
      </c>
      <c r="B5018" s="13" t="s">
        <v>5574</v>
      </c>
      <c r="N5018"/>
      <c r="S5018"/>
    </row>
    <row r="5019" spans="1:19" x14ac:dyDescent="0.4">
      <c r="A5019" s="12" t="s">
        <v>3345</v>
      </c>
      <c r="N5019"/>
      <c r="S5019"/>
    </row>
    <row r="5020" spans="1:19" x14ac:dyDescent="0.4">
      <c r="A5020" s="12" t="s">
        <v>3345</v>
      </c>
      <c r="B5020" s="18" t="s">
        <v>3038</v>
      </c>
      <c r="N5020"/>
      <c r="S5020"/>
    </row>
    <row r="5021" spans="1:19" x14ac:dyDescent="0.4">
      <c r="A5021" s="12" t="s">
        <v>3345</v>
      </c>
      <c r="B5021" s="13" t="s">
        <v>3037</v>
      </c>
      <c r="N5021"/>
      <c r="S5021"/>
    </row>
    <row r="5024" spans="1:19" x14ac:dyDescent="0.4">
      <c r="A5024" s="12" t="s">
        <v>1559</v>
      </c>
      <c r="N5024"/>
      <c r="S5024"/>
    </row>
    <row r="5025" spans="1:19" x14ac:dyDescent="0.4">
      <c r="A5025" s="12" t="s">
        <v>1559</v>
      </c>
      <c r="B5025" s="18" t="s">
        <v>4923</v>
      </c>
      <c r="N5025"/>
      <c r="S5025"/>
    </row>
    <row r="5026" spans="1:19" x14ac:dyDescent="0.4">
      <c r="A5026" s="12" t="s">
        <v>1559</v>
      </c>
      <c r="N5026"/>
      <c r="S5026"/>
    </row>
    <row r="5027" spans="1:19" x14ac:dyDescent="0.4">
      <c r="A5027" s="12" t="s">
        <v>1559</v>
      </c>
      <c r="B5027" s="18" t="s">
        <v>3235</v>
      </c>
      <c r="N5027"/>
      <c r="S5027"/>
    </row>
    <row r="5028" spans="1:19" x14ac:dyDescent="0.4">
      <c r="A5028" s="12" t="s">
        <v>3345</v>
      </c>
      <c r="B5028" s="13" t="s">
        <v>5577</v>
      </c>
      <c r="N5028"/>
      <c r="S5028"/>
    </row>
    <row r="5029" spans="1:19" x14ac:dyDescent="0.4">
      <c r="A5029" s="12" t="s">
        <v>3345</v>
      </c>
      <c r="B5029" s="13" t="s">
        <v>6870</v>
      </c>
      <c r="N5029"/>
      <c r="S5029"/>
    </row>
    <row r="5030" spans="1:19" x14ac:dyDescent="0.4">
      <c r="A5030" s="12" t="s">
        <v>3345</v>
      </c>
      <c r="B5030" s="13" t="s">
        <v>6882</v>
      </c>
      <c r="C5030" s="4"/>
      <c r="N5030"/>
      <c r="S5030"/>
    </row>
    <row r="5031" spans="1:19" x14ac:dyDescent="0.4">
      <c r="A5031" s="12" t="s">
        <v>3345</v>
      </c>
      <c r="B5031" s="13" t="s">
        <v>6871</v>
      </c>
      <c r="N5031"/>
      <c r="S5031"/>
    </row>
    <row r="5032" spans="1:19" x14ac:dyDescent="0.4">
      <c r="A5032" s="12" t="s">
        <v>3345</v>
      </c>
      <c r="B5032" s="13" t="s">
        <v>6872</v>
      </c>
      <c r="N5032"/>
      <c r="S5032"/>
    </row>
    <row r="5033" spans="1:19" x14ac:dyDescent="0.4">
      <c r="A5033" s="12" t="s">
        <v>3345</v>
      </c>
      <c r="B5033" s="13" t="s">
        <v>3143</v>
      </c>
      <c r="N5033"/>
      <c r="S5033"/>
    </row>
    <row r="5034" spans="1:19" x14ac:dyDescent="0.4">
      <c r="C5034" t="s">
        <v>3144</v>
      </c>
      <c r="N5034"/>
      <c r="S5034"/>
    </row>
    <row r="5035" spans="1:19" x14ac:dyDescent="0.4">
      <c r="A5035" s="12" t="s">
        <v>1559</v>
      </c>
      <c r="B5035" s="13" t="s">
        <v>6873</v>
      </c>
      <c r="C5035" s="4"/>
      <c r="N5035"/>
      <c r="S5035"/>
    </row>
    <row r="5036" spans="1:19" x14ac:dyDescent="0.4">
      <c r="A5036" s="12" t="s">
        <v>3345</v>
      </c>
      <c r="N5036"/>
      <c r="S5036"/>
    </row>
    <row r="5037" spans="1:19" x14ac:dyDescent="0.4">
      <c r="A5037" s="12" t="s">
        <v>1559</v>
      </c>
      <c r="B5037" s="18" t="s">
        <v>3012</v>
      </c>
      <c r="N5037"/>
      <c r="S5037"/>
    </row>
    <row r="5038" spans="1:19" x14ac:dyDescent="0.4">
      <c r="A5038" s="12" t="s">
        <v>3345</v>
      </c>
      <c r="B5038" s="13" t="s">
        <v>5576</v>
      </c>
      <c r="N5038"/>
      <c r="S5038"/>
    </row>
    <row r="5039" spans="1:19" x14ac:dyDescent="0.4">
      <c r="A5039" s="12" t="s">
        <v>1559</v>
      </c>
      <c r="B5039" s="13" t="s">
        <v>6890</v>
      </c>
      <c r="N5039"/>
      <c r="S5039"/>
    </row>
    <row r="5040" spans="1:19" x14ac:dyDescent="0.4">
      <c r="A5040" s="12" t="s">
        <v>3345</v>
      </c>
      <c r="B5040" s="13" t="s">
        <v>6891</v>
      </c>
      <c r="N5040"/>
      <c r="S5040"/>
    </row>
    <row r="5041" spans="1:19" x14ac:dyDescent="0.4">
      <c r="A5041" s="12" t="s">
        <v>3345</v>
      </c>
      <c r="B5041" s="13" t="s">
        <v>6892</v>
      </c>
      <c r="C5041" s="4"/>
      <c r="N5041"/>
      <c r="S5041"/>
    </row>
    <row r="5042" spans="1:19" x14ac:dyDescent="0.4">
      <c r="A5042" s="12" t="s">
        <v>1559</v>
      </c>
      <c r="B5042" s="13" t="s">
        <v>6893</v>
      </c>
      <c r="C5042" s="4"/>
      <c r="N5042"/>
      <c r="S5042"/>
    </row>
    <row r="5043" spans="1:19" x14ac:dyDescent="0.4">
      <c r="A5043" s="12" t="s">
        <v>3345</v>
      </c>
      <c r="B5043" s="13" t="s">
        <v>6894</v>
      </c>
      <c r="C5043" s="4"/>
      <c r="N5043"/>
      <c r="S5043"/>
    </row>
    <row r="5044" spans="1:19" x14ac:dyDescent="0.4">
      <c r="A5044" s="12" t="s">
        <v>3345</v>
      </c>
      <c r="B5044" s="13" t="s">
        <v>6874</v>
      </c>
      <c r="C5044" s="4"/>
      <c r="N5044"/>
      <c r="S5044"/>
    </row>
    <row r="5045" spans="1:19" x14ac:dyDescent="0.4">
      <c r="A5045" s="12" t="s">
        <v>3345</v>
      </c>
      <c r="B5045" s="13" t="s">
        <v>6875</v>
      </c>
      <c r="C5045" s="4"/>
      <c r="N5045"/>
      <c r="S5045"/>
    </row>
    <row r="5046" spans="1:19" x14ac:dyDescent="0.4">
      <c r="A5046" s="12" t="s">
        <v>3345</v>
      </c>
      <c r="B5046" s="13" t="s">
        <v>6876</v>
      </c>
      <c r="C5046" s="4"/>
      <c r="N5046"/>
      <c r="S5046"/>
    </row>
    <row r="5047" spans="1:19" x14ac:dyDescent="0.4">
      <c r="A5047" s="12" t="s">
        <v>3345</v>
      </c>
      <c r="B5047" s="13" t="s">
        <v>6877</v>
      </c>
      <c r="C5047" s="4"/>
      <c r="N5047"/>
      <c r="S5047"/>
    </row>
    <row r="5048" spans="1:19" x14ac:dyDescent="0.4">
      <c r="A5048" s="12" t="s">
        <v>3345</v>
      </c>
      <c r="B5048" s="13" t="s">
        <v>6878</v>
      </c>
      <c r="C5048" s="4"/>
      <c r="N5048"/>
      <c r="S5048"/>
    </row>
    <row r="5049" spans="1:19" x14ac:dyDescent="0.4">
      <c r="A5049" s="12" t="s">
        <v>3345</v>
      </c>
      <c r="B5049" s="13" t="s">
        <v>6879</v>
      </c>
      <c r="C5049" s="4"/>
      <c r="N5049"/>
      <c r="S5049"/>
    </row>
    <row r="5050" spans="1:19" x14ac:dyDescent="0.4">
      <c r="A5050" s="12" t="s">
        <v>3345</v>
      </c>
      <c r="B5050" s="13" t="s">
        <v>6880</v>
      </c>
      <c r="C5050" s="4"/>
      <c r="N5050"/>
      <c r="S5050"/>
    </row>
    <row r="5051" spans="1:19" x14ac:dyDescent="0.4">
      <c r="A5051" s="12" t="s">
        <v>3345</v>
      </c>
      <c r="B5051" s="13" t="s">
        <v>6881</v>
      </c>
      <c r="C5051" s="4"/>
      <c r="N5051"/>
      <c r="S5051"/>
    </row>
    <row r="5052" spans="1:19" x14ac:dyDescent="0.4">
      <c r="A5052" s="12" t="s">
        <v>3345</v>
      </c>
      <c r="B5052" s="13" t="s">
        <v>6883</v>
      </c>
      <c r="C5052" s="4"/>
      <c r="N5052"/>
      <c r="S5052"/>
    </row>
    <row r="5053" spans="1:19" x14ac:dyDescent="0.4">
      <c r="A5053" s="12" t="s">
        <v>3345</v>
      </c>
      <c r="B5053" s="13" t="s">
        <v>3328</v>
      </c>
      <c r="C5053" s="4"/>
      <c r="N5053"/>
      <c r="S5053"/>
    </row>
    <row r="5054" spans="1:19" x14ac:dyDescent="0.4">
      <c r="A5054" s="12" t="s">
        <v>3345</v>
      </c>
      <c r="B5054" s="13" t="s">
        <v>3329</v>
      </c>
      <c r="C5054" s="4"/>
      <c r="N5054"/>
      <c r="S5054"/>
    </row>
    <row r="5055" spans="1:19" x14ac:dyDescent="0.4">
      <c r="A5055" s="12" t="s">
        <v>3345</v>
      </c>
      <c r="B5055" s="13" t="s">
        <v>3330</v>
      </c>
      <c r="C5055" s="4"/>
      <c r="N5055"/>
      <c r="S5055"/>
    </row>
    <row r="5056" spans="1:19" x14ac:dyDescent="0.4">
      <c r="A5056" s="12" t="s">
        <v>3345</v>
      </c>
      <c r="B5056" s="13" t="s">
        <v>3331</v>
      </c>
      <c r="C5056" s="4"/>
      <c r="N5056"/>
      <c r="S5056"/>
    </row>
    <row r="5057" spans="1:19" x14ac:dyDescent="0.4">
      <c r="A5057" s="12" t="s">
        <v>3345</v>
      </c>
      <c r="B5057" s="13" t="s">
        <v>39</v>
      </c>
      <c r="C5057" s="4"/>
      <c r="N5057"/>
      <c r="S5057"/>
    </row>
    <row r="5058" spans="1:19" x14ac:dyDescent="0.4">
      <c r="A5058" s="12" t="s">
        <v>3345</v>
      </c>
      <c r="B5058" s="13" t="s">
        <v>6884</v>
      </c>
      <c r="C5058" s="4"/>
      <c r="N5058"/>
      <c r="S5058"/>
    </row>
    <row r="5059" spans="1:19" x14ac:dyDescent="0.4">
      <c r="A5059" s="12" t="s">
        <v>3345</v>
      </c>
      <c r="B5059" s="13" t="s">
        <v>128</v>
      </c>
      <c r="C5059" s="4"/>
      <c r="N5059"/>
      <c r="S5059"/>
    </row>
    <row r="5060" spans="1:19" x14ac:dyDescent="0.4">
      <c r="A5060" s="12" t="s">
        <v>3345</v>
      </c>
      <c r="B5060" s="13" t="s">
        <v>3332</v>
      </c>
      <c r="C5060" s="4"/>
      <c r="N5060"/>
      <c r="S5060"/>
    </row>
    <row r="5061" spans="1:19" x14ac:dyDescent="0.4">
      <c r="A5061" s="12" t="s">
        <v>3345</v>
      </c>
      <c r="B5061" s="13" t="s">
        <v>3333</v>
      </c>
      <c r="C5061" s="4"/>
      <c r="N5061"/>
      <c r="S5061"/>
    </row>
    <row r="5062" spans="1:19" x14ac:dyDescent="0.4">
      <c r="A5062" s="12" t="s">
        <v>3345</v>
      </c>
      <c r="C5062" s="4"/>
      <c r="N5062"/>
      <c r="S5062"/>
    </row>
    <row r="5063" spans="1:19" x14ac:dyDescent="0.4">
      <c r="A5063" s="12" t="s">
        <v>3345</v>
      </c>
      <c r="B5063" s="13" t="s">
        <v>133</v>
      </c>
      <c r="C5063" s="4"/>
      <c r="N5063"/>
      <c r="S5063"/>
    </row>
    <row r="5064" spans="1:19" x14ac:dyDescent="0.4">
      <c r="A5064" s="12" t="s">
        <v>3345</v>
      </c>
      <c r="B5064" s="13" t="s">
        <v>3334</v>
      </c>
      <c r="C5064" s="4"/>
      <c r="N5064"/>
      <c r="S5064"/>
    </row>
    <row r="5065" spans="1:19" x14ac:dyDescent="0.4">
      <c r="A5065" s="12" t="s">
        <v>3345</v>
      </c>
      <c r="C5065" s="4"/>
      <c r="N5065"/>
      <c r="S5065"/>
    </row>
    <row r="5066" spans="1:19" x14ac:dyDescent="0.4">
      <c r="A5066" s="12" t="s">
        <v>3345</v>
      </c>
      <c r="B5066" s="13" t="s">
        <v>3335</v>
      </c>
      <c r="C5066" s="4"/>
      <c r="N5066"/>
      <c r="S5066"/>
    </row>
    <row r="5067" spans="1:19" x14ac:dyDescent="0.4">
      <c r="A5067" s="12" t="s">
        <v>3345</v>
      </c>
      <c r="B5067" s="13" t="s">
        <v>3336</v>
      </c>
      <c r="C5067" s="4"/>
      <c r="N5067"/>
      <c r="S5067"/>
    </row>
    <row r="5068" spans="1:19" x14ac:dyDescent="0.4">
      <c r="A5068" s="12" t="s">
        <v>3345</v>
      </c>
      <c r="C5068" s="4"/>
      <c r="N5068"/>
      <c r="S5068"/>
    </row>
    <row r="5069" spans="1:19" x14ac:dyDescent="0.4">
      <c r="A5069" s="12" t="s">
        <v>3345</v>
      </c>
      <c r="B5069" s="13" t="s">
        <v>3337</v>
      </c>
      <c r="C5069" s="4"/>
      <c r="N5069"/>
      <c r="S5069"/>
    </row>
    <row r="5070" spans="1:19" x14ac:dyDescent="0.4">
      <c r="A5070" s="12" t="s">
        <v>3345</v>
      </c>
      <c r="C5070" s="4"/>
      <c r="N5070"/>
      <c r="S5070"/>
    </row>
    <row r="5071" spans="1:19" x14ac:dyDescent="0.4">
      <c r="A5071" s="12" t="s">
        <v>3345</v>
      </c>
      <c r="B5071" s="13" t="s">
        <v>3338</v>
      </c>
      <c r="C5071" s="4"/>
      <c r="N5071"/>
      <c r="S5071"/>
    </row>
    <row r="5072" spans="1:19" x14ac:dyDescent="0.4">
      <c r="A5072" s="12" t="s">
        <v>3345</v>
      </c>
      <c r="B5072" s="13" t="s">
        <v>3339</v>
      </c>
      <c r="C5072" s="4"/>
      <c r="N5072"/>
      <c r="S5072"/>
    </row>
    <row r="5073" spans="1:19" x14ac:dyDescent="0.4">
      <c r="A5073" s="12" t="s">
        <v>3345</v>
      </c>
      <c r="C5073" s="4"/>
      <c r="N5073"/>
      <c r="S5073"/>
    </row>
    <row r="5074" spans="1:19" x14ac:dyDescent="0.4">
      <c r="A5074" s="12" t="s">
        <v>3345</v>
      </c>
      <c r="B5074" s="13" t="s">
        <v>144</v>
      </c>
      <c r="C5074" s="4"/>
      <c r="N5074"/>
      <c r="S5074"/>
    </row>
    <row r="5075" spans="1:19" x14ac:dyDescent="0.4">
      <c r="A5075" s="12" t="s">
        <v>3345</v>
      </c>
      <c r="B5075" s="13" t="s">
        <v>3340</v>
      </c>
      <c r="C5075" s="4"/>
      <c r="N5075"/>
      <c r="S5075"/>
    </row>
    <row r="5076" spans="1:19" x14ac:dyDescent="0.4">
      <c r="A5076" s="12" t="s">
        <v>3345</v>
      </c>
      <c r="B5076" s="13" t="s">
        <v>39</v>
      </c>
      <c r="C5076" s="4"/>
      <c r="L5076" t="s">
        <v>3341</v>
      </c>
      <c r="N5076"/>
      <c r="S5076"/>
    </row>
    <row r="5077" spans="1:19" x14ac:dyDescent="0.4">
      <c r="A5077" s="12" t="s">
        <v>3345</v>
      </c>
      <c r="B5077" s="13" t="s">
        <v>6885</v>
      </c>
      <c r="C5077" s="4"/>
      <c r="L5077" t="s">
        <v>3342</v>
      </c>
      <c r="N5077"/>
      <c r="S5077"/>
    </row>
    <row r="5078" spans="1:19" x14ac:dyDescent="0.4">
      <c r="A5078" s="12" t="s">
        <v>3345</v>
      </c>
      <c r="B5078" s="13" t="s">
        <v>6886</v>
      </c>
      <c r="C5078" s="4"/>
      <c r="L5078" t="s">
        <v>3343</v>
      </c>
      <c r="N5078"/>
      <c r="S5078"/>
    </row>
    <row r="5079" spans="1:19" x14ac:dyDescent="0.4">
      <c r="A5079" s="12" t="s">
        <v>1559</v>
      </c>
      <c r="N5079"/>
      <c r="S5079"/>
    </row>
    <row r="5080" spans="1:19" x14ac:dyDescent="0.4">
      <c r="A5080" s="12" t="s">
        <v>1559</v>
      </c>
      <c r="B5080" s="13" t="s">
        <v>6895</v>
      </c>
      <c r="N5080"/>
      <c r="S5080"/>
    </row>
    <row r="5081" spans="1:19" x14ac:dyDescent="0.4">
      <c r="A5081" s="12" t="s">
        <v>1559</v>
      </c>
      <c r="B5081" s="13" t="s">
        <v>6896</v>
      </c>
      <c r="N5081"/>
      <c r="S5081"/>
    </row>
    <row r="5082" spans="1:19" x14ac:dyDescent="0.4">
      <c r="A5082" s="12" t="s">
        <v>1559</v>
      </c>
      <c r="B5082" s="13" t="s">
        <v>6897</v>
      </c>
      <c r="N5082"/>
      <c r="S5082"/>
    </row>
    <row r="5083" spans="1:19" x14ac:dyDescent="0.4">
      <c r="A5083" s="12" t="s">
        <v>1559</v>
      </c>
      <c r="N5083"/>
      <c r="S5083"/>
    </row>
    <row r="5084" spans="1:19" x14ac:dyDescent="0.4">
      <c r="A5084" s="12" t="s">
        <v>1559</v>
      </c>
      <c r="N5084"/>
      <c r="S5084"/>
    </row>
    <row r="5085" spans="1:19" x14ac:dyDescent="0.4">
      <c r="A5085" s="12" t="s">
        <v>1559</v>
      </c>
      <c r="N5085"/>
      <c r="S5085"/>
    </row>
    <row r="5086" spans="1:19" x14ac:dyDescent="0.4">
      <c r="A5086" s="12" t="s">
        <v>1559</v>
      </c>
      <c r="N5086"/>
      <c r="S5086"/>
    </row>
    <row r="5087" spans="1:19" x14ac:dyDescent="0.4">
      <c r="A5087" s="12" t="s">
        <v>1559</v>
      </c>
      <c r="N5087"/>
      <c r="S5087"/>
    </row>
    <row r="5088" spans="1:19" x14ac:dyDescent="0.4">
      <c r="A5088" s="12" t="s">
        <v>1559</v>
      </c>
      <c r="N5088"/>
      <c r="S5088"/>
    </row>
    <row r="5089" spans="1:19" x14ac:dyDescent="0.4">
      <c r="A5089" s="12" t="s">
        <v>1559</v>
      </c>
      <c r="N5089"/>
      <c r="S5089"/>
    </row>
    <row r="5090" spans="1:19" x14ac:dyDescent="0.4">
      <c r="A5090" s="12" t="s">
        <v>1559</v>
      </c>
      <c r="N5090"/>
      <c r="S5090"/>
    </row>
    <row r="5091" spans="1:19" x14ac:dyDescent="0.4">
      <c r="A5091" s="12" t="s">
        <v>3561</v>
      </c>
      <c r="B5091" s="13" t="s">
        <v>5641</v>
      </c>
      <c r="N5091"/>
      <c r="S5091"/>
    </row>
    <row r="5092" spans="1:19" x14ac:dyDescent="0.4">
      <c r="A5092" s="12" t="s">
        <v>3561</v>
      </c>
      <c r="B5092" s="13" t="s">
        <v>5578</v>
      </c>
      <c r="N5092"/>
      <c r="S5092"/>
    </row>
    <row r="5093" spans="1:19" x14ac:dyDescent="0.4">
      <c r="A5093" s="12" t="s">
        <v>3561</v>
      </c>
      <c r="B5093" s="13" t="s">
        <v>4615</v>
      </c>
      <c r="N5093"/>
      <c r="S5093"/>
    </row>
    <row r="5094" spans="1:19" x14ac:dyDescent="0.4">
      <c r="A5094" s="12" t="s">
        <v>3561</v>
      </c>
      <c r="B5094" s="13" t="s">
        <v>4616</v>
      </c>
      <c r="N5094"/>
      <c r="S5094"/>
    </row>
    <row r="5095" spans="1:19" x14ac:dyDescent="0.4">
      <c r="A5095" s="12" t="s">
        <v>3561</v>
      </c>
      <c r="B5095" s="13" t="s">
        <v>6364</v>
      </c>
      <c r="N5095"/>
      <c r="S5095"/>
    </row>
    <row r="5096" spans="1:19" x14ac:dyDescent="0.4">
      <c r="A5096" s="12" t="s">
        <v>3561</v>
      </c>
      <c r="B5096" s="13" t="s">
        <v>4637</v>
      </c>
      <c r="N5096"/>
      <c r="S5096"/>
    </row>
    <row r="5097" spans="1:19" x14ac:dyDescent="0.4">
      <c r="A5097" s="12" t="s">
        <v>3561</v>
      </c>
      <c r="B5097" s="13" t="s">
        <v>111</v>
      </c>
      <c r="N5097"/>
      <c r="S5097"/>
    </row>
    <row r="5098" spans="1:19" x14ac:dyDescent="0.4">
      <c r="A5098" s="12" t="s">
        <v>3561</v>
      </c>
      <c r="B5098" s="13" t="s">
        <v>39</v>
      </c>
      <c r="N5098"/>
      <c r="S5098"/>
    </row>
    <row r="5099" spans="1:19" x14ac:dyDescent="0.4">
      <c r="A5099" s="12" t="s">
        <v>3561</v>
      </c>
      <c r="B5099" s="13" t="s">
        <v>5642</v>
      </c>
      <c r="N5099"/>
      <c r="S5099"/>
    </row>
    <row r="5100" spans="1:19" x14ac:dyDescent="0.4">
      <c r="A5100" s="12" t="s">
        <v>3345</v>
      </c>
      <c r="B5100" s="13" t="s">
        <v>5579</v>
      </c>
      <c r="N5100"/>
      <c r="S5100"/>
    </row>
    <row r="5101" spans="1:19" x14ac:dyDescent="0.4">
      <c r="A5101" s="12" t="s">
        <v>3561</v>
      </c>
      <c r="B5101" s="13" t="s">
        <v>5643</v>
      </c>
      <c r="N5101"/>
      <c r="S5101"/>
    </row>
    <row r="5102" spans="1:19" x14ac:dyDescent="0.4">
      <c r="A5102" s="12" t="s">
        <v>3561</v>
      </c>
      <c r="B5102" s="13" t="s">
        <v>5644</v>
      </c>
      <c r="N5102"/>
      <c r="S5102"/>
    </row>
    <row r="5103" spans="1:19" x14ac:dyDescent="0.4">
      <c r="A5103" s="12" t="s">
        <v>3561</v>
      </c>
      <c r="B5103" s="13" t="s">
        <v>5645</v>
      </c>
      <c r="N5103"/>
      <c r="S5103"/>
    </row>
    <row r="5104" spans="1:19" x14ac:dyDescent="0.4">
      <c r="C5104" t="s">
        <v>4608</v>
      </c>
      <c r="N5104"/>
      <c r="S5104"/>
    </row>
    <row r="5105" spans="1:19" x14ac:dyDescent="0.4">
      <c r="C5105" t="s">
        <v>5581</v>
      </c>
      <c r="N5105"/>
      <c r="S5105"/>
    </row>
    <row r="5106" spans="1:19" x14ac:dyDescent="0.4">
      <c r="C5106" t="s">
        <v>6365</v>
      </c>
      <c r="N5106"/>
      <c r="S5106"/>
    </row>
    <row r="5107" spans="1:19" x14ac:dyDescent="0.4">
      <c r="C5107" t="s">
        <v>4609</v>
      </c>
      <c r="N5107"/>
      <c r="S5107"/>
    </row>
    <row r="5108" spans="1:19" x14ac:dyDescent="0.4">
      <c r="C5108" t="s">
        <v>4610</v>
      </c>
      <c r="N5108"/>
      <c r="S5108"/>
    </row>
    <row r="5109" spans="1:19" x14ac:dyDescent="0.4">
      <c r="C5109" t="s">
        <v>4611</v>
      </c>
      <c r="N5109"/>
      <c r="S5109"/>
    </row>
    <row r="5110" spans="1:19" x14ac:dyDescent="0.4">
      <c r="A5110" s="12" t="s">
        <v>1559</v>
      </c>
      <c r="B5110" s="13" t="s">
        <v>5028</v>
      </c>
      <c r="N5110"/>
      <c r="S5110"/>
    </row>
    <row r="5111" spans="1:19" x14ac:dyDescent="0.4">
      <c r="A5111" s="12" t="s">
        <v>1559</v>
      </c>
      <c r="B5111" s="13" t="s">
        <v>4638</v>
      </c>
      <c r="N5111"/>
      <c r="S5111"/>
    </row>
    <row r="5112" spans="1:19" x14ac:dyDescent="0.4">
      <c r="A5112" s="12" t="s">
        <v>1559</v>
      </c>
      <c r="B5112" s="13" t="s">
        <v>4639</v>
      </c>
      <c r="N5112"/>
      <c r="S5112"/>
    </row>
    <row r="5113" spans="1:19" x14ac:dyDescent="0.4">
      <c r="A5113" s="12" t="s">
        <v>1559</v>
      </c>
      <c r="B5113" s="13" t="s">
        <v>4640</v>
      </c>
      <c r="N5113"/>
      <c r="S5113"/>
    </row>
    <row r="5114" spans="1:19" x14ac:dyDescent="0.4">
      <c r="A5114" s="12" t="s">
        <v>1559</v>
      </c>
      <c r="B5114" s="13" t="s">
        <v>4641</v>
      </c>
      <c r="N5114"/>
      <c r="S5114"/>
    </row>
    <row r="5115" spans="1:19" x14ac:dyDescent="0.4">
      <c r="A5115" s="12" t="s">
        <v>1559</v>
      </c>
      <c r="B5115" s="13" t="s">
        <v>4642</v>
      </c>
      <c r="N5115"/>
      <c r="S5115"/>
    </row>
    <row r="5116" spans="1:19" x14ac:dyDescent="0.4">
      <c r="A5116" s="12" t="s">
        <v>1559</v>
      </c>
      <c r="B5116" s="13" t="s">
        <v>5029</v>
      </c>
      <c r="N5116"/>
      <c r="S5116"/>
    </row>
    <row r="5117" spans="1:19" x14ac:dyDescent="0.4">
      <c r="A5117" s="12" t="s">
        <v>1559</v>
      </c>
      <c r="B5117" s="13" t="s">
        <v>5030</v>
      </c>
      <c r="N5117"/>
      <c r="S5117"/>
    </row>
    <row r="5118" spans="1:19" x14ac:dyDescent="0.4">
      <c r="A5118" s="12" t="s">
        <v>1559</v>
      </c>
      <c r="B5118" s="13" t="s">
        <v>5035</v>
      </c>
      <c r="N5118"/>
      <c r="S5118"/>
    </row>
    <row r="5119" spans="1:19" x14ac:dyDescent="0.4">
      <c r="A5119" s="12" t="s">
        <v>1559</v>
      </c>
      <c r="B5119" s="13" t="s">
        <v>4643</v>
      </c>
      <c r="N5119"/>
      <c r="S5119"/>
    </row>
    <row r="5120" spans="1:19" x14ac:dyDescent="0.4">
      <c r="A5120" s="12" t="s">
        <v>1559</v>
      </c>
      <c r="B5120" s="13" t="s">
        <v>4644</v>
      </c>
      <c r="N5120"/>
      <c r="S5120"/>
    </row>
    <row r="5121" spans="1:19" x14ac:dyDescent="0.4">
      <c r="A5121" s="12" t="s">
        <v>1559</v>
      </c>
      <c r="B5121" s="13" t="s">
        <v>4645</v>
      </c>
      <c r="N5121"/>
      <c r="S5121"/>
    </row>
    <row r="5122" spans="1:19" x14ac:dyDescent="0.4">
      <c r="A5122" s="12" t="s">
        <v>1559</v>
      </c>
      <c r="B5122" s="13" t="s">
        <v>4646</v>
      </c>
      <c r="N5122"/>
      <c r="S5122"/>
    </row>
    <row r="5123" spans="1:19" x14ac:dyDescent="0.4">
      <c r="A5123" s="12" t="s">
        <v>1559</v>
      </c>
      <c r="B5123" s="13" t="s">
        <v>5036</v>
      </c>
      <c r="N5123"/>
      <c r="S5123"/>
    </row>
    <row r="5124" spans="1:19" x14ac:dyDescent="0.4">
      <c r="A5124" s="12" t="s">
        <v>1559</v>
      </c>
      <c r="B5124" s="13" t="s">
        <v>4647</v>
      </c>
      <c r="N5124"/>
      <c r="S5124"/>
    </row>
    <row r="5125" spans="1:19" x14ac:dyDescent="0.4">
      <c r="A5125" s="12" t="s">
        <v>1559</v>
      </c>
      <c r="B5125" s="13" t="s">
        <v>5582</v>
      </c>
      <c r="N5125"/>
      <c r="S5125"/>
    </row>
    <row r="5126" spans="1:19" x14ac:dyDescent="0.4">
      <c r="A5126" s="12" t="s">
        <v>1559</v>
      </c>
      <c r="B5126" s="13" t="s">
        <v>5026</v>
      </c>
      <c r="N5126"/>
      <c r="S5126"/>
    </row>
    <row r="5127" spans="1:19" x14ac:dyDescent="0.4">
      <c r="A5127" s="12" t="s">
        <v>1559</v>
      </c>
      <c r="B5127" s="13" t="s">
        <v>5024</v>
      </c>
      <c r="N5127"/>
      <c r="S5127"/>
    </row>
    <row r="5128" spans="1:19" x14ac:dyDescent="0.4">
      <c r="A5128" s="12" t="s">
        <v>1559</v>
      </c>
      <c r="B5128" s="13" t="s">
        <v>5025</v>
      </c>
      <c r="N5128"/>
      <c r="S5128"/>
    </row>
    <row r="5129" spans="1:19" x14ac:dyDescent="0.4">
      <c r="A5129" s="12" t="s">
        <v>1559</v>
      </c>
      <c r="B5129" s="13" t="s">
        <v>4930</v>
      </c>
      <c r="N5129"/>
      <c r="S5129"/>
    </row>
    <row r="5130" spans="1:19" x14ac:dyDescent="0.4">
      <c r="A5130" s="12" t="s">
        <v>1559</v>
      </c>
      <c r="B5130" s="13" t="s">
        <v>5027</v>
      </c>
      <c r="N5130"/>
      <c r="S5130"/>
    </row>
    <row r="5131" spans="1:19" x14ac:dyDescent="0.4">
      <c r="A5131" s="12" t="s">
        <v>1559</v>
      </c>
      <c r="B5131" s="13" t="s">
        <v>5580</v>
      </c>
      <c r="N5131"/>
      <c r="S5131"/>
    </row>
    <row r="5132" spans="1:19" x14ac:dyDescent="0.4">
      <c r="A5132" s="12" t="s">
        <v>1559</v>
      </c>
      <c r="B5132" s="13" t="s">
        <v>5583</v>
      </c>
      <c r="N5132"/>
      <c r="S5132"/>
    </row>
    <row r="5133" spans="1:19" x14ac:dyDescent="0.4">
      <c r="C5133" t="s">
        <v>6366</v>
      </c>
    </row>
    <row r="5134" spans="1:19" x14ac:dyDescent="0.4">
      <c r="C5134" t="s">
        <v>6367</v>
      </c>
    </row>
    <row r="5135" spans="1:19" x14ac:dyDescent="0.4">
      <c r="C5135" t="s">
        <v>1619</v>
      </c>
    </row>
    <row r="5136" spans="1:19" x14ac:dyDescent="0.4">
      <c r="C5136" t="s">
        <v>1716</v>
      </c>
    </row>
    <row r="5137" spans="3:3" x14ac:dyDescent="0.4">
      <c r="C5137" t="s">
        <v>3039</v>
      </c>
    </row>
    <row r="5138" spans="3:3" x14ac:dyDescent="0.4">
      <c r="C5138" t="s">
        <v>1716</v>
      </c>
    </row>
    <row r="5139" spans="3:3" x14ac:dyDescent="0.4">
      <c r="C5139" t="s">
        <v>2218</v>
      </c>
    </row>
    <row r="5140" spans="3:3" x14ac:dyDescent="0.4">
      <c r="C5140" t="s">
        <v>4829</v>
      </c>
    </row>
    <row r="5141" spans="3:3" x14ac:dyDescent="0.4">
      <c r="C5141" t="s">
        <v>4830</v>
      </c>
    </row>
    <row r="5142" spans="3:3" x14ac:dyDescent="0.4">
      <c r="C5142" t="s">
        <v>4831</v>
      </c>
    </row>
    <row r="5143" spans="3:3" x14ac:dyDescent="0.4">
      <c r="C5143" t="s">
        <v>4832</v>
      </c>
    </row>
    <row r="5144" spans="3:3" x14ac:dyDescent="0.4">
      <c r="C5144" t="s">
        <v>4833</v>
      </c>
    </row>
    <row r="5145" spans="3:3" x14ac:dyDescent="0.4">
      <c r="C5145" t="s">
        <v>5037</v>
      </c>
    </row>
    <row r="5146" spans="3:3" x14ac:dyDescent="0.4">
      <c r="C5146" t="s">
        <v>5038</v>
      </c>
    </row>
    <row r="5147" spans="3:3" x14ac:dyDescent="0.4">
      <c r="C5147" t="s">
        <v>5039</v>
      </c>
    </row>
    <row r="5148" spans="3:3" x14ac:dyDescent="0.4">
      <c r="C5148" t="s">
        <v>4834</v>
      </c>
    </row>
    <row r="5149" spans="3:3" x14ac:dyDescent="0.4">
      <c r="C5149" t="s">
        <v>4835</v>
      </c>
    </row>
    <row r="5150" spans="3:3" x14ac:dyDescent="0.4">
      <c r="C5150" t="s">
        <v>4836</v>
      </c>
    </row>
    <row r="5151" spans="3:3" x14ac:dyDescent="0.4">
      <c r="C5151" t="s">
        <v>4837</v>
      </c>
    </row>
    <row r="5152" spans="3:3" x14ac:dyDescent="0.4">
      <c r="C5152" t="s">
        <v>5040</v>
      </c>
    </row>
    <row r="5153" spans="1:19" x14ac:dyDescent="0.4">
      <c r="C5153" t="s">
        <v>4838</v>
      </c>
    </row>
    <row r="5154" spans="1:19" x14ac:dyDescent="0.4">
      <c r="C5154" t="s">
        <v>6368</v>
      </c>
    </row>
    <row r="5155" spans="1:19" x14ac:dyDescent="0.4">
      <c r="C5155" t="s">
        <v>5041</v>
      </c>
    </row>
    <row r="5156" spans="1:19" x14ac:dyDescent="0.4">
      <c r="C5156" t="s">
        <v>5042</v>
      </c>
    </row>
    <row r="5157" spans="1:19" x14ac:dyDescent="0.4">
      <c r="A5157"/>
      <c r="B5157"/>
      <c r="C5157" t="s">
        <v>5043</v>
      </c>
      <c r="N5157"/>
      <c r="S5157"/>
    </row>
    <row r="5158" spans="1:19" x14ac:dyDescent="0.4">
      <c r="A5158"/>
      <c r="B5158"/>
      <c r="C5158" t="s">
        <v>5044</v>
      </c>
      <c r="N5158"/>
      <c r="S5158"/>
    </row>
    <row r="5159" spans="1:19" x14ac:dyDescent="0.4">
      <c r="A5159"/>
      <c r="B5159"/>
      <c r="C5159" t="s">
        <v>4839</v>
      </c>
      <c r="N5159"/>
      <c r="S5159"/>
    </row>
    <row r="5160" spans="1:19" x14ac:dyDescent="0.4">
      <c r="A5160"/>
      <c r="B5160"/>
      <c r="C5160" t="s">
        <v>5045</v>
      </c>
      <c r="N5160"/>
      <c r="S5160"/>
    </row>
    <row r="5161" spans="1:19" x14ac:dyDescent="0.4">
      <c r="A5161"/>
      <c r="B5161"/>
      <c r="C5161" t="s">
        <v>2220</v>
      </c>
      <c r="N5161"/>
      <c r="S5161"/>
    </row>
    <row r="5162" spans="1:19" x14ac:dyDescent="0.4">
      <c r="A5162"/>
      <c r="B5162"/>
      <c r="C5162" t="s">
        <v>5046</v>
      </c>
      <c r="N5162"/>
      <c r="S5162"/>
    </row>
    <row r="5163" spans="1:19" x14ac:dyDescent="0.4">
      <c r="A5163"/>
      <c r="B5163"/>
      <c r="C5163" t="s">
        <v>4840</v>
      </c>
      <c r="N5163"/>
      <c r="S5163"/>
    </row>
    <row r="5164" spans="1:19" x14ac:dyDescent="0.4">
      <c r="A5164"/>
      <c r="B5164"/>
      <c r="C5164" t="s">
        <v>3040</v>
      </c>
      <c r="N5164"/>
      <c r="S5164"/>
    </row>
    <row r="5165" spans="1:19" x14ac:dyDescent="0.4">
      <c r="A5165"/>
      <c r="B5165"/>
      <c r="C5165" t="s">
        <v>4841</v>
      </c>
      <c r="N5165"/>
      <c r="S5165"/>
    </row>
    <row r="5166" spans="1:19" x14ac:dyDescent="0.4">
      <c r="A5166"/>
      <c r="B5166"/>
      <c r="C5166" t="s">
        <v>4842</v>
      </c>
      <c r="N5166"/>
      <c r="S5166"/>
    </row>
    <row r="5167" spans="1:19" x14ac:dyDescent="0.4">
      <c r="A5167"/>
      <c r="B5167"/>
      <c r="C5167" t="s">
        <v>5047</v>
      </c>
      <c r="N5167"/>
      <c r="S5167"/>
    </row>
    <row r="5168" spans="1:19" x14ac:dyDescent="0.4">
      <c r="A5168"/>
      <c r="B5168"/>
      <c r="C5168" t="s">
        <v>4843</v>
      </c>
      <c r="N5168"/>
      <c r="S5168"/>
    </row>
    <row r="5169" spans="1:19" x14ac:dyDescent="0.4">
      <c r="A5169"/>
      <c r="B5169"/>
      <c r="C5169" t="s">
        <v>3041</v>
      </c>
      <c r="N5169"/>
      <c r="S5169"/>
    </row>
    <row r="5170" spans="1:19" x14ac:dyDescent="0.4">
      <c r="A5170"/>
      <c r="B5170"/>
      <c r="C5170" t="s">
        <v>3042</v>
      </c>
      <c r="N5170"/>
      <c r="S5170"/>
    </row>
    <row r="5171" spans="1:19" x14ac:dyDescent="0.4">
      <c r="A5171"/>
      <c r="B5171"/>
      <c r="C5171" t="s">
        <v>5048</v>
      </c>
      <c r="N5171"/>
      <c r="S5171"/>
    </row>
    <row r="5172" spans="1:19" x14ac:dyDescent="0.4">
      <c r="A5172"/>
      <c r="B5172"/>
      <c r="C5172" t="s">
        <v>5049</v>
      </c>
      <c r="N5172"/>
      <c r="S5172"/>
    </row>
    <row r="5173" spans="1:19" x14ac:dyDescent="0.4">
      <c r="A5173"/>
      <c r="B5173"/>
      <c r="C5173" t="s">
        <v>3043</v>
      </c>
      <c r="N5173"/>
      <c r="S5173"/>
    </row>
    <row r="5174" spans="1:19" x14ac:dyDescent="0.4">
      <c r="A5174"/>
      <c r="B5174"/>
      <c r="C5174" t="s">
        <v>3044</v>
      </c>
      <c r="N5174"/>
      <c r="S5174"/>
    </row>
    <row r="5175" spans="1:19" x14ac:dyDescent="0.4">
      <c r="A5175"/>
      <c r="B5175"/>
      <c r="C5175" t="s">
        <v>4844</v>
      </c>
      <c r="N5175"/>
      <c r="S5175"/>
    </row>
    <row r="5176" spans="1:19" x14ac:dyDescent="0.4">
      <c r="A5176"/>
      <c r="B5176"/>
      <c r="C5176" t="s">
        <v>4845</v>
      </c>
      <c r="N5176"/>
      <c r="S5176"/>
    </row>
    <row r="5177" spans="1:19" x14ac:dyDescent="0.4">
      <c r="A5177"/>
      <c r="B5177"/>
      <c r="C5177" t="s">
        <v>4846</v>
      </c>
      <c r="N5177"/>
      <c r="S5177"/>
    </row>
    <row r="5178" spans="1:19" x14ac:dyDescent="0.4">
      <c r="A5178"/>
      <c r="B5178"/>
      <c r="C5178" t="s">
        <v>4847</v>
      </c>
      <c r="N5178"/>
      <c r="S5178"/>
    </row>
    <row r="5179" spans="1:19" x14ac:dyDescent="0.4">
      <c r="A5179"/>
      <c r="B5179"/>
      <c r="C5179" t="s">
        <v>4848</v>
      </c>
      <c r="N5179"/>
      <c r="S5179"/>
    </row>
    <row r="5180" spans="1:19" x14ac:dyDescent="0.4">
      <c r="A5180"/>
      <c r="B5180"/>
      <c r="C5180" t="s">
        <v>4849</v>
      </c>
      <c r="N5180"/>
      <c r="S5180"/>
    </row>
    <row r="5181" spans="1:19" x14ac:dyDescent="0.4">
      <c r="A5181"/>
      <c r="B5181"/>
      <c r="C5181" t="s">
        <v>4850</v>
      </c>
      <c r="N5181"/>
      <c r="S5181"/>
    </row>
    <row r="5182" spans="1:19" x14ac:dyDescent="0.4">
      <c r="A5182"/>
      <c r="B5182"/>
      <c r="C5182" t="s">
        <v>4851</v>
      </c>
      <c r="N5182"/>
      <c r="S5182"/>
    </row>
    <row r="5183" spans="1:19" x14ac:dyDescent="0.4">
      <c r="A5183"/>
      <c r="B5183"/>
      <c r="C5183" t="s">
        <v>4852</v>
      </c>
      <c r="N5183"/>
      <c r="S5183"/>
    </row>
    <row r="5184" spans="1:19" x14ac:dyDescent="0.4">
      <c r="A5184"/>
      <c r="B5184"/>
      <c r="C5184" t="s">
        <v>4853</v>
      </c>
      <c r="N5184"/>
      <c r="S5184"/>
    </row>
    <row r="5185" spans="1:19" x14ac:dyDescent="0.4">
      <c r="A5185"/>
      <c r="B5185"/>
      <c r="C5185" t="s">
        <v>4854</v>
      </c>
      <c r="N5185"/>
      <c r="S5185"/>
    </row>
    <row r="5186" spans="1:19" x14ac:dyDescent="0.4">
      <c r="A5186"/>
      <c r="B5186"/>
      <c r="C5186" t="s">
        <v>5050</v>
      </c>
      <c r="N5186"/>
      <c r="S5186"/>
    </row>
    <row r="5187" spans="1:19" x14ac:dyDescent="0.4">
      <c r="A5187"/>
      <c r="B5187"/>
      <c r="C5187" t="s">
        <v>5051</v>
      </c>
      <c r="N5187"/>
      <c r="S5187"/>
    </row>
    <row r="5188" spans="1:19" x14ac:dyDescent="0.4">
      <c r="A5188"/>
      <c r="B5188"/>
      <c r="C5188" t="s">
        <v>5052</v>
      </c>
      <c r="N5188"/>
      <c r="S5188"/>
    </row>
    <row r="5189" spans="1:19" x14ac:dyDescent="0.4">
      <c r="A5189"/>
      <c r="B5189"/>
      <c r="C5189" t="s">
        <v>4855</v>
      </c>
      <c r="N5189"/>
      <c r="S5189"/>
    </row>
    <row r="5190" spans="1:19" x14ac:dyDescent="0.4">
      <c r="A5190"/>
      <c r="B5190"/>
      <c r="C5190" t="s">
        <v>3045</v>
      </c>
      <c r="N5190"/>
      <c r="S5190"/>
    </row>
    <row r="5191" spans="1:19" x14ac:dyDescent="0.4">
      <c r="A5191"/>
      <c r="B5191"/>
      <c r="C5191" t="s">
        <v>3046</v>
      </c>
      <c r="N5191"/>
      <c r="S5191"/>
    </row>
    <row r="5192" spans="1:19" x14ac:dyDescent="0.4">
      <c r="A5192"/>
      <c r="B5192"/>
      <c r="C5192" t="s">
        <v>5053</v>
      </c>
      <c r="N5192"/>
      <c r="S5192"/>
    </row>
    <row r="5193" spans="1:19" x14ac:dyDescent="0.4">
      <c r="A5193"/>
      <c r="B5193"/>
      <c r="C5193" t="s">
        <v>5054</v>
      </c>
      <c r="N5193"/>
      <c r="S5193"/>
    </row>
    <row r="5194" spans="1:19" x14ac:dyDescent="0.4">
      <c r="A5194"/>
      <c r="B5194"/>
      <c r="C5194" t="s">
        <v>5055</v>
      </c>
      <c r="N5194"/>
      <c r="S5194"/>
    </row>
    <row r="5195" spans="1:19" x14ac:dyDescent="0.4">
      <c r="A5195"/>
      <c r="B5195"/>
      <c r="C5195" t="s">
        <v>5056</v>
      </c>
      <c r="N5195"/>
      <c r="S5195"/>
    </row>
    <row r="5196" spans="1:19" x14ac:dyDescent="0.4">
      <c r="A5196"/>
      <c r="B5196"/>
      <c r="C5196" t="s">
        <v>3047</v>
      </c>
      <c r="N5196"/>
      <c r="S5196"/>
    </row>
    <row r="5197" spans="1:19" x14ac:dyDescent="0.4">
      <c r="A5197"/>
      <c r="B5197"/>
      <c r="C5197" t="s">
        <v>5057</v>
      </c>
      <c r="N5197"/>
      <c r="S5197"/>
    </row>
    <row r="5198" spans="1:19" x14ac:dyDescent="0.4">
      <c r="A5198"/>
      <c r="B5198"/>
      <c r="C5198" t="s">
        <v>5058</v>
      </c>
      <c r="N5198"/>
      <c r="S5198"/>
    </row>
    <row r="5199" spans="1:19" x14ac:dyDescent="0.4">
      <c r="A5199"/>
      <c r="B5199"/>
      <c r="C5199" t="s">
        <v>3048</v>
      </c>
      <c r="N5199"/>
      <c r="S5199"/>
    </row>
    <row r="5200" spans="1:19" x14ac:dyDescent="0.4">
      <c r="A5200"/>
      <c r="B5200"/>
      <c r="C5200" t="s">
        <v>3049</v>
      </c>
      <c r="N5200"/>
      <c r="S5200"/>
    </row>
    <row r="5201" spans="1:19" x14ac:dyDescent="0.4">
      <c r="A5201"/>
      <c r="B5201"/>
      <c r="C5201" t="s">
        <v>4856</v>
      </c>
      <c r="N5201"/>
      <c r="S5201"/>
    </row>
    <row r="5202" spans="1:19" x14ac:dyDescent="0.4">
      <c r="A5202"/>
      <c r="B5202"/>
      <c r="C5202" t="s">
        <v>5059</v>
      </c>
      <c r="N5202"/>
      <c r="S5202"/>
    </row>
    <row r="5203" spans="1:19" x14ac:dyDescent="0.4">
      <c r="A5203"/>
      <c r="B5203"/>
      <c r="C5203" t="s">
        <v>5060</v>
      </c>
      <c r="N5203"/>
      <c r="S5203"/>
    </row>
    <row r="5204" spans="1:19" x14ac:dyDescent="0.4">
      <c r="A5204"/>
      <c r="B5204"/>
      <c r="C5204" t="s">
        <v>5061</v>
      </c>
      <c r="N5204"/>
      <c r="S5204"/>
    </row>
    <row r="5205" spans="1:19" x14ac:dyDescent="0.4">
      <c r="A5205"/>
      <c r="B5205"/>
      <c r="C5205" t="s">
        <v>5062</v>
      </c>
      <c r="N5205"/>
      <c r="S5205"/>
    </row>
    <row r="5206" spans="1:19" x14ac:dyDescent="0.4">
      <c r="A5206"/>
      <c r="B5206"/>
      <c r="C5206" t="s">
        <v>5063</v>
      </c>
      <c r="N5206"/>
      <c r="S5206"/>
    </row>
    <row r="5207" spans="1:19" x14ac:dyDescent="0.4">
      <c r="A5207"/>
      <c r="B5207"/>
      <c r="C5207" t="s">
        <v>5064</v>
      </c>
      <c r="N5207"/>
      <c r="S5207"/>
    </row>
    <row r="5208" spans="1:19" x14ac:dyDescent="0.4">
      <c r="A5208"/>
      <c r="B5208"/>
      <c r="C5208" t="s">
        <v>5065</v>
      </c>
      <c r="N5208"/>
      <c r="S5208"/>
    </row>
    <row r="5209" spans="1:19" x14ac:dyDescent="0.4">
      <c r="A5209"/>
      <c r="B5209"/>
      <c r="C5209" t="s">
        <v>5066</v>
      </c>
      <c r="N5209"/>
      <c r="S5209"/>
    </row>
    <row r="5210" spans="1:19" x14ac:dyDescent="0.4">
      <c r="A5210"/>
      <c r="B5210"/>
      <c r="C5210" t="s">
        <v>5067</v>
      </c>
      <c r="N5210"/>
      <c r="S5210"/>
    </row>
    <row r="5211" spans="1:19" x14ac:dyDescent="0.4">
      <c r="A5211"/>
      <c r="B5211"/>
      <c r="C5211" t="s">
        <v>5068</v>
      </c>
      <c r="N5211"/>
      <c r="S5211"/>
    </row>
    <row r="5212" spans="1:19" x14ac:dyDescent="0.4">
      <c r="A5212"/>
      <c r="B5212"/>
      <c r="C5212" t="s">
        <v>5069</v>
      </c>
      <c r="N5212"/>
      <c r="S5212"/>
    </row>
    <row r="5213" spans="1:19" x14ac:dyDescent="0.4">
      <c r="A5213"/>
      <c r="B5213"/>
      <c r="C5213" t="s">
        <v>5070</v>
      </c>
      <c r="N5213"/>
      <c r="S5213"/>
    </row>
    <row r="5214" spans="1:19" x14ac:dyDescent="0.4">
      <c r="A5214"/>
      <c r="B5214"/>
      <c r="C5214" t="s">
        <v>5071</v>
      </c>
      <c r="N5214"/>
      <c r="S5214"/>
    </row>
    <row r="5215" spans="1:19" x14ac:dyDescent="0.4">
      <c r="A5215"/>
      <c r="B5215"/>
      <c r="C5215" t="s">
        <v>5072</v>
      </c>
      <c r="N5215"/>
      <c r="S5215"/>
    </row>
    <row r="5216" spans="1:19" x14ac:dyDescent="0.4">
      <c r="A5216"/>
      <c r="B5216"/>
      <c r="C5216" t="s">
        <v>5073</v>
      </c>
      <c r="N5216"/>
      <c r="S5216"/>
    </row>
    <row r="5217" spans="1:19" x14ac:dyDescent="0.4">
      <c r="A5217"/>
      <c r="B5217"/>
      <c r="C5217" t="s">
        <v>5074</v>
      </c>
      <c r="N5217"/>
      <c r="S5217"/>
    </row>
    <row r="5218" spans="1:19" x14ac:dyDescent="0.4">
      <c r="A5218"/>
      <c r="B5218"/>
      <c r="C5218" t="s">
        <v>5075</v>
      </c>
      <c r="N5218"/>
      <c r="S5218"/>
    </row>
    <row r="5219" spans="1:19" x14ac:dyDescent="0.4">
      <c r="A5219"/>
      <c r="B5219"/>
      <c r="C5219" t="s">
        <v>5076</v>
      </c>
      <c r="N5219"/>
      <c r="S5219"/>
    </row>
    <row r="5220" spans="1:19" x14ac:dyDescent="0.4">
      <c r="A5220"/>
      <c r="B5220"/>
      <c r="C5220" t="s">
        <v>5077</v>
      </c>
      <c r="N5220"/>
      <c r="S5220"/>
    </row>
    <row r="5221" spans="1:19" x14ac:dyDescent="0.4">
      <c r="A5221"/>
      <c r="B5221"/>
      <c r="C5221" t="s">
        <v>5078</v>
      </c>
      <c r="N5221"/>
      <c r="S5221"/>
    </row>
    <row r="5222" spans="1:19" x14ac:dyDescent="0.4">
      <c r="A5222"/>
      <c r="B5222"/>
      <c r="C5222" t="s">
        <v>5079</v>
      </c>
      <c r="N5222"/>
      <c r="S5222"/>
    </row>
    <row r="5223" spans="1:19" x14ac:dyDescent="0.4">
      <c r="A5223"/>
      <c r="B5223"/>
      <c r="C5223" t="s">
        <v>5080</v>
      </c>
      <c r="N5223"/>
      <c r="S5223"/>
    </row>
    <row r="5224" spans="1:19" x14ac:dyDescent="0.4">
      <c r="A5224"/>
      <c r="B5224"/>
      <c r="C5224" t="s">
        <v>5081</v>
      </c>
      <c r="N5224"/>
      <c r="S5224"/>
    </row>
    <row r="5225" spans="1:19" x14ac:dyDescent="0.4">
      <c r="A5225"/>
      <c r="B5225"/>
      <c r="C5225" t="s">
        <v>5082</v>
      </c>
      <c r="N5225"/>
      <c r="S5225"/>
    </row>
    <row r="5226" spans="1:19" x14ac:dyDescent="0.4">
      <c r="A5226"/>
      <c r="B5226"/>
      <c r="C5226" t="s">
        <v>5083</v>
      </c>
      <c r="N5226"/>
      <c r="S5226"/>
    </row>
    <row r="5227" spans="1:19" x14ac:dyDescent="0.4">
      <c r="A5227"/>
      <c r="B5227"/>
      <c r="C5227" t="s">
        <v>5084</v>
      </c>
      <c r="N5227"/>
      <c r="S5227"/>
    </row>
    <row r="5228" spans="1:19" x14ac:dyDescent="0.4">
      <c r="A5228"/>
      <c r="B5228"/>
      <c r="C5228" t="s">
        <v>5085</v>
      </c>
      <c r="N5228"/>
      <c r="S5228"/>
    </row>
    <row r="5229" spans="1:19" x14ac:dyDescent="0.4">
      <c r="A5229"/>
      <c r="B5229"/>
      <c r="C5229" t="s">
        <v>5086</v>
      </c>
      <c r="N5229"/>
      <c r="S5229"/>
    </row>
    <row r="5230" spans="1:19" x14ac:dyDescent="0.4">
      <c r="A5230"/>
      <c r="B5230"/>
      <c r="C5230" t="s">
        <v>5087</v>
      </c>
      <c r="N5230"/>
      <c r="S5230"/>
    </row>
    <row r="5231" spans="1:19" x14ac:dyDescent="0.4">
      <c r="A5231"/>
      <c r="B5231"/>
      <c r="C5231" t="s">
        <v>5088</v>
      </c>
      <c r="N5231"/>
      <c r="S5231"/>
    </row>
    <row r="5232" spans="1:19" x14ac:dyDescent="0.4">
      <c r="A5232"/>
      <c r="B5232"/>
      <c r="C5232" t="s">
        <v>5089</v>
      </c>
      <c r="N5232"/>
      <c r="S5232"/>
    </row>
    <row r="5233" spans="1:19" x14ac:dyDescent="0.4">
      <c r="A5233"/>
      <c r="B5233"/>
      <c r="C5233" t="s">
        <v>6369</v>
      </c>
      <c r="N5233"/>
      <c r="S5233"/>
    </row>
    <row r="5234" spans="1:19" x14ac:dyDescent="0.4">
      <c r="A5234"/>
      <c r="B5234"/>
      <c r="C5234" t="s">
        <v>5090</v>
      </c>
      <c r="N5234"/>
      <c r="S5234"/>
    </row>
    <row r="5235" spans="1:19" x14ac:dyDescent="0.4">
      <c r="A5235"/>
      <c r="B5235"/>
      <c r="C5235" t="s">
        <v>6370</v>
      </c>
      <c r="N5235"/>
      <c r="S5235"/>
    </row>
    <row r="5236" spans="1:19" x14ac:dyDescent="0.4">
      <c r="A5236"/>
      <c r="B5236"/>
      <c r="C5236" t="s">
        <v>5091</v>
      </c>
      <c r="N5236"/>
      <c r="S5236"/>
    </row>
    <row r="5237" spans="1:19" x14ac:dyDescent="0.4">
      <c r="A5237"/>
      <c r="B5237"/>
      <c r="C5237" t="s">
        <v>5092</v>
      </c>
      <c r="N5237"/>
      <c r="S5237"/>
    </row>
    <row r="5238" spans="1:19" x14ac:dyDescent="0.4">
      <c r="A5238"/>
      <c r="B5238"/>
      <c r="C5238" t="s">
        <v>5093</v>
      </c>
      <c r="N5238"/>
      <c r="S5238"/>
    </row>
    <row r="5239" spans="1:19" x14ac:dyDescent="0.4">
      <c r="A5239"/>
      <c r="B5239"/>
      <c r="C5239" t="s">
        <v>5094</v>
      </c>
      <c r="N5239"/>
      <c r="S5239"/>
    </row>
    <row r="5240" spans="1:19" x14ac:dyDescent="0.4">
      <c r="A5240"/>
      <c r="B5240"/>
      <c r="C5240" t="s">
        <v>5095</v>
      </c>
      <c r="N5240"/>
      <c r="S5240"/>
    </row>
    <row r="5241" spans="1:19" x14ac:dyDescent="0.4">
      <c r="A5241"/>
      <c r="B5241"/>
      <c r="C5241" t="s">
        <v>5096</v>
      </c>
      <c r="N5241"/>
      <c r="S5241"/>
    </row>
    <row r="5242" spans="1:19" x14ac:dyDescent="0.4">
      <c r="A5242"/>
      <c r="B5242"/>
      <c r="C5242" t="s">
        <v>5097</v>
      </c>
      <c r="N5242"/>
      <c r="S5242"/>
    </row>
    <row r="5243" spans="1:19" x14ac:dyDescent="0.4">
      <c r="A5243"/>
      <c r="B5243"/>
      <c r="C5243" t="s">
        <v>5098</v>
      </c>
      <c r="N5243"/>
      <c r="S5243"/>
    </row>
    <row r="5244" spans="1:19" x14ac:dyDescent="0.4">
      <c r="A5244"/>
      <c r="B5244"/>
      <c r="C5244" t="s">
        <v>5099</v>
      </c>
      <c r="N5244"/>
      <c r="S5244"/>
    </row>
    <row r="5245" spans="1:19" x14ac:dyDescent="0.4">
      <c r="A5245"/>
      <c r="B5245"/>
      <c r="C5245" t="s">
        <v>5100</v>
      </c>
      <c r="N5245"/>
      <c r="S5245"/>
    </row>
    <row r="5246" spans="1:19" x14ac:dyDescent="0.4">
      <c r="A5246"/>
      <c r="B5246"/>
      <c r="C5246" t="s">
        <v>5101</v>
      </c>
      <c r="N5246"/>
      <c r="S5246"/>
    </row>
    <row r="5247" spans="1:19" x14ac:dyDescent="0.4">
      <c r="A5247"/>
      <c r="B5247"/>
      <c r="C5247" t="s">
        <v>5102</v>
      </c>
      <c r="N5247"/>
      <c r="S5247"/>
    </row>
    <row r="5248" spans="1:19" x14ac:dyDescent="0.4">
      <c r="A5248"/>
      <c r="B5248"/>
      <c r="C5248" t="s">
        <v>5103</v>
      </c>
      <c r="N5248"/>
      <c r="S5248"/>
    </row>
    <row r="5249" spans="1:19" x14ac:dyDescent="0.4">
      <c r="A5249"/>
      <c r="B5249"/>
      <c r="C5249" t="s">
        <v>5104</v>
      </c>
      <c r="N5249"/>
      <c r="S5249"/>
    </row>
    <row r="5250" spans="1:19" x14ac:dyDescent="0.4">
      <c r="A5250"/>
      <c r="B5250"/>
      <c r="C5250" t="s">
        <v>5105</v>
      </c>
      <c r="N5250"/>
      <c r="S5250"/>
    </row>
    <row r="5251" spans="1:19" x14ac:dyDescent="0.4">
      <c r="A5251"/>
      <c r="B5251"/>
      <c r="C5251" t="s">
        <v>5106</v>
      </c>
      <c r="N5251"/>
      <c r="S5251"/>
    </row>
    <row r="5252" spans="1:19" x14ac:dyDescent="0.4">
      <c r="A5252"/>
      <c r="B5252"/>
      <c r="C5252" t="s">
        <v>5107</v>
      </c>
      <c r="N5252"/>
      <c r="S5252"/>
    </row>
    <row r="5253" spans="1:19" x14ac:dyDescent="0.4">
      <c r="A5253"/>
      <c r="B5253"/>
      <c r="C5253" t="s">
        <v>5108</v>
      </c>
      <c r="N5253"/>
      <c r="S5253"/>
    </row>
    <row r="5254" spans="1:19" x14ac:dyDescent="0.4">
      <c r="A5254"/>
      <c r="B5254"/>
      <c r="C5254" t="s">
        <v>5109</v>
      </c>
      <c r="N5254"/>
      <c r="S5254"/>
    </row>
    <row r="5255" spans="1:19" x14ac:dyDescent="0.4">
      <c r="A5255"/>
      <c r="B5255"/>
      <c r="C5255" t="s">
        <v>5110</v>
      </c>
      <c r="N5255"/>
      <c r="S5255"/>
    </row>
    <row r="5256" spans="1:19" x14ac:dyDescent="0.4">
      <c r="A5256"/>
      <c r="B5256"/>
      <c r="C5256" t="s">
        <v>5111</v>
      </c>
      <c r="N5256"/>
      <c r="S5256"/>
    </row>
    <row r="5257" spans="1:19" x14ac:dyDescent="0.4">
      <c r="A5257"/>
      <c r="B5257"/>
      <c r="C5257" t="s">
        <v>5112</v>
      </c>
      <c r="N5257"/>
      <c r="S5257"/>
    </row>
    <row r="5258" spans="1:19" x14ac:dyDescent="0.4">
      <c r="A5258"/>
      <c r="B5258"/>
      <c r="C5258" t="s">
        <v>5113</v>
      </c>
      <c r="N5258"/>
      <c r="S5258"/>
    </row>
    <row r="5259" spans="1:19" x14ac:dyDescent="0.4">
      <c r="A5259"/>
      <c r="B5259"/>
      <c r="C5259" t="s">
        <v>5114</v>
      </c>
      <c r="N5259"/>
      <c r="S5259"/>
    </row>
    <row r="5260" spans="1:19" x14ac:dyDescent="0.4">
      <c r="A5260"/>
      <c r="B5260"/>
      <c r="C5260" t="s">
        <v>6371</v>
      </c>
      <c r="N5260"/>
      <c r="S5260"/>
    </row>
    <row r="5261" spans="1:19" x14ac:dyDescent="0.4">
      <c r="A5261"/>
      <c r="B5261"/>
      <c r="C5261" t="s">
        <v>6372</v>
      </c>
      <c r="N5261"/>
      <c r="S5261"/>
    </row>
    <row r="5262" spans="1:19" x14ac:dyDescent="0.4">
      <c r="A5262"/>
      <c r="B5262"/>
      <c r="C5262" t="s">
        <v>5115</v>
      </c>
      <c r="N5262"/>
      <c r="S5262"/>
    </row>
    <row r="5263" spans="1:19" x14ac:dyDescent="0.4">
      <c r="A5263"/>
      <c r="B5263"/>
      <c r="C5263" t="s">
        <v>5116</v>
      </c>
      <c r="N5263"/>
      <c r="S5263"/>
    </row>
    <row r="5264" spans="1:19" x14ac:dyDescent="0.4">
      <c r="A5264"/>
      <c r="B5264"/>
      <c r="C5264" t="s">
        <v>5117</v>
      </c>
      <c r="N5264"/>
      <c r="S5264"/>
    </row>
    <row r="5265" spans="1:19" x14ac:dyDescent="0.4">
      <c r="A5265"/>
      <c r="B5265"/>
      <c r="C5265" t="s">
        <v>5118</v>
      </c>
      <c r="N5265"/>
      <c r="S5265"/>
    </row>
    <row r="5266" spans="1:19" x14ac:dyDescent="0.4">
      <c r="A5266"/>
      <c r="B5266"/>
      <c r="C5266" t="s">
        <v>5119</v>
      </c>
      <c r="N5266"/>
      <c r="S5266"/>
    </row>
    <row r="5267" spans="1:19" x14ac:dyDescent="0.4">
      <c r="A5267"/>
      <c r="B5267"/>
      <c r="C5267" t="s">
        <v>5120</v>
      </c>
      <c r="N5267"/>
      <c r="S5267"/>
    </row>
    <row r="5268" spans="1:19" x14ac:dyDescent="0.4">
      <c r="A5268"/>
      <c r="B5268"/>
      <c r="C5268" t="s">
        <v>5121</v>
      </c>
      <c r="N5268"/>
      <c r="S5268"/>
    </row>
    <row r="5269" spans="1:19" x14ac:dyDescent="0.4">
      <c r="A5269"/>
      <c r="B5269"/>
      <c r="C5269" t="s">
        <v>5122</v>
      </c>
      <c r="N5269"/>
      <c r="S5269"/>
    </row>
    <row r="5270" spans="1:19" x14ac:dyDescent="0.4">
      <c r="A5270"/>
      <c r="B5270"/>
      <c r="C5270" t="s">
        <v>5123</v>
      </c>
      <c r="N5270"/>
      <c r="S5270"/>
    </row>
    <row r="5271" spans="1:19" x14ac:dyDescent="0.4">
      <c r="A5271"/>
      <c r="B5271"/>
      <c r="C5271" t="s">
        <v>5124</v>
      </c>
      <c r="N5271"/>
      <c r="S5271"/>
    </row>
    <row r="5272" spans="1:19" x14ac:dyDescent="0.4">
      <c r="A5272"/>
      <c r="B5272"/>
      <c r="C5272" t="s">
        <v>5125</v>
      </c>
      <c r="N5272"/>
      <c r="S5272"/>
    </row>
    <row r="5273" spans="1:19" x14ac:dyDescent="0.4">
      <c r="A5273"/>
      <c r="B5273"/>
      <c r="C5273" t="s">
        <v>5126</v>
      </c>
      <c r="N5273"/>
      <c r="S5273"/>
    </row>
    <row r="5274" spans="1:19" x14ac:dyDescent="0.4">
      <c r="A5274"/>
      <c r="B5274"/>
      <c r="C5274" t="s">
        <v>5127</v>
      </c>
      <c r="N5274"/>
      <c r="S5274"/>
    </row>
    <row r="5275" spans="1:19" x14ac:dyDescent="0.4">
      <c r="A5275"/>
      <c r="B5275"/>
      <c r="C5275" t="s">
        <v>5128</v>
      </c>
      <c r="N5275"/>
      <c r="S5275"/>
    </row>
    <row r="5276" spans="1:19" x14ac:dyDescent="0.4">
      <c r="A5276"/>
      <c r="B5276"/>
      <c r="C5276" t="s">
        <v>5129</v>
      </c>
      <c r="N5276"/>
      <c r="S5276"/>
    </row>
    <row r="5277" spans="1:19" x14ac:dyDescent="0.4">
      <c r="A5277"/>
      <c r="B5277"/>
      <c r="C5277" t="s">
        <v>5130</v>
      </c>
      <c r="N5277"/>
      <c r="S5277"/>
    </row>
    <row r="5278" spans="1:19" x14ac:dyDescent="0.4">
      <c r="A5278"/>
      <c r="B5278"/>
      <c r="C5278" t="s">
        <v>5131</v>
      </c>
      <c r="N5278"/>
      <c r="S5278"/>
    </row>
    <row r="5279" spans="1:19" x14ac:dyDescent="0.4">
      <c r="A5279"/>
      <c r="B5279"/>
      <c r="C5279" t="s">
        <v>5132</v>
      </c>
      <c r="N5279"/>
      <c r="S5279"/>
    </row>
    <row r="5280" spans="1:19" x14ac:dyDescent="0.4">
      <c r="A5280"/>
      <c r="B5280"/>
      <c r="C5280" t="s">
        <v>5133</v>
      </c>
      <c r="N5280"/>
      <c r="S5280"/>
    </row>
    <row r="5281" spans="1:19" x14ac:dyDescent="0.4">
      <c r="A5281"/>
      <c r="B5281"/>
      <c r="C5281" t="s">
        <v>5134</v>
      </c>
      <c r="N5281"/>
      <c r="S5281"/>
    </row>
    <row r="5282" spans="1:19" x14ac:dyDescent="0.4">
      <c r="A5282"/>
      <c r="B5282"/>
      <c r="C5282" t="s">
        <v>5135</v>
      </c>
      <c r="N5282"/>
      <c r="S5282"/>
    </row>
    <row r="5283" spans="1:19" x14ac:dyDescent="0.4">
      <c r="A5283"/>
      <c r="B5283"/>
      <c r="C5283" t="s">
        <v>5136</v>
      </c>
      <c r="N5283"/>
      <c r="S5283"/>
    </row>
    <row r="5284" spans="1:19" x14ac:dyDescent="0.4">
      <c r="A5284"/>
      <c r="B5284"/>
      <c r="C5284" t="s">
        <v>5137</v>
      </c>
      <c r="N5284"/>
      <c r="S5284"/>
    </row>
    <row r="5285" spans="1:19" x14ac:dyDescent="0.4">
      <c r="A5285"/>
      <c r="B5285"/>
      <c r="C5285" t="s">
        <v>5138</v>
      </c>
      <c r="N5285"/>
      <c r="S5285"/>
    </row>
    <row r="5286" spans="1:19" x14ac:dyDescent="0.4">
      <c r="A5286"/>
      <c r="B5286"/>
      <c r="C5286" t="s">
        <v>6373</v>
      </c>
      <c r="N5286"/>
      <c r="S5286"/>
    </row>
    <row r="5287" spans="1:19" x14ac:dyDescent="0.4">
      <c r="A5287"/>
      <c r="B5287"/>
      <c r="C5287" t="s">
        <v>5139</v>
      </c>
      <c r="N5287"/>
      <c r="S5287"/>
    </row>
    <row r="5288" spans="1:19" x14ac:dyDescent="0.4">
      <c r="A5288"/>
      <c r="B5288"/>
      <c r="C5288" t="s">
        <v>5140</v>
      </c>
      <c r="N5288"/>
      <c r="S5288"/>
    </row>
    <row r="5289" spans="1:19" x14ac:dyDescent="0.4">
      <c r="A5289"/>
      <c r="B5289"/>
      <c r="C5289" t="s">
        <v>5141</v>
      </c>
      <c r="N5289"/>
      <c r="S5289"/>
    </row>
    <row r="5290" spans="1:19" x14ac:dyDescent="0.4">
      <c r="A5290"/>
      <c r="B5290"/>
      <c r="C5290" t="s">
        <v>5142</v>
      </c>
      <c r="N5290"/>
      <c r="S5290"/>
    </row>
    <row r="5291" spans="1:19" x14ac:dyDescent="0.4">
      <c r="A5291"/>
      <c r="B5291"/>
      <c r="C5291" t="s">
        <v>5143</v>
      </c>
      <c r="N5291"/>
      <c r="S5291"/>
    </row>
    <row r="5292" spans="1:19" x14ac:dyDescent="0.4">
      <c r="A5292"/>
      <c r="B5292"/>
      <c r="C5292" t="s">
        <v>5144</v>
      </c>
      <c r="N5292"/>
      <c r="S5292"/>
    </row>
    <row r="5293" spans="1:19" x14ac:dyDescent="0.4">
      <c r="A5293"/>
      <c r="B5293"/>
      <c r="C5293" t="s">
        <v>5145</v>
      </c>
      <c r="N5293"/>
      <c r="S5293"/>
    </row>
    <row r="5294" spans="1:19" x14ac:dyDescent="0.4">
      <c r="A5294"/>
      <c r="B5294"/>
      <c r="C5294" t="s">
        <v>5146</v>
      </c>
      <c r="N5294"/>
      <c r="S5294"/>
    </row>
    <row r="5295" spans="1:19" x14ac:dyDescent="0.4">
      <c r="A5295"/>
      <c r="B5295"/>
      <c r="C5295" t="s">
        <v>5147</v>
      </c>
      <c r="N5295"/>
      <c r="S5295"/>
    </row>
    <row r="5296" spans="1:19" x14ac:dyDescent="0.4">
      <c r="A5296"/>
      <c r="B5296"/>
      <c r="C5296" t="s">
        <v>5148</v>
      </c>
      <c r="N5296"/>
      <c r="S5296"/>
    </row>
    <row r="5297" spans="1:19" x14ac:dyDescent="0.4">
      <c r="A5297"/>
      <c r="B5297"/>
      <c r="C5297" t="s">
        <v>5149</v>
      </c>
      <c r="N5297"/>
      <c r="S5297"/>
    </row>
    <row r="5298" spans="1:19" x14ac:dyDescent="0.4">
      <c r="A5298"/>
      <c r="B5298"/>
      <c r="C5298" t="s">
        <v>5150</v>
      </c>
      <c r="N5298"/>
      <c r="S5298"/>
    </row>
    <row r="5299" spans="1:19" x14ac:dyDescent="0.4">
      <c r="A5299"/>
      <c r="B5299"/>
      <c r="C5299" t="s">
        <v>5151</v>
      </c>
      <c r="N5299"/>
      <c r="S5299"/>
    </row>
    <row r="5300" spans="1:19" x14ac:dyDescent="0.4">
      <c r="A5300"/>
      <c r="B5300"/>
      <c r="C5300" t="s">
        <v>5152</v>
      </c>
      <c r="N5300"/>
      <c r="S5300"/>
    </row>
    <row r="5301" spans="1:19" x14ac:dyDescent="0.4">
      <c r="A5301"/>
      <c r="B5301"/>
      <c r="C5301" t="s">
        <v>5153</v>
      </c>
      <c r="N5301"/>
      <c r="S5301"/>
    </row>
    <row r="5302" spans="1:19" x14ac:dyDescent="0.4">
      <c r="A5302"/>
      <c r="B5302"/>
      <c r="C5302" t="s">
        <v>5154</v>
      </c>
      <c r="N5302"/>
      <c r="S5302"/>
    </row>
    <row r="5303" spans="1:19" x14ac:dyDescent="0.4">
      <c r="A5303"/>
      <c r="B5303"/>
      <c r="C5303" t="s">
        <v>5155</v>
      </c>
      <c r="N5303"/>
      <c r="S5303"/>
    </row>
    <row r="5304" spans="1:19" x14ac:dyDescent="0.4">
      <c r="A5304"/>
      <c r="B5304"/>
      <c r="C5304" t="s">
        <v>5156</v>
      </c>
      <c r="N5304"/>
      <c r="S5304"/>
    </row>
    <row r="5305" spans="1:19" x14ac:dyDescent="0.4">
      <c r="A5305"/>
      <c r="B5305"/>
      <c r="C5305" t="s">
        <v>5157</v>
      </c>
      <c r="N5305"/>
      <c r="S5305"/>
    </row>
    <row r="5306" spans="1:19" x14ac:dyDescent="0.4">
      <c r="A5306"/>
      <c r="B5306"/>
      <c r="C5306" t="s">
        <v>5158</v>
      </c>
      <c r="N5306"/>
      <c r="S5306"/>
    </row>
    <row r="5307" spans="1:19" x14ac:dyDescent="0.4">
      <c r="A5307"/>
      <c r="B5307"/>
      <c r="C5307" t="s">
        <v>5159</v>
      </c>
      <c r="N5307"/>
      <c r="S5307"/>
    </row>
    <row r="5308" spans="1:19" x14ac:dyDescent="0.4">
      <c r="A5308"/>
      <c r="B5308"/>
      <c r="C5308" t="s">
        <v>5160</v>
      </c>
      <c r="N5308"/>
      <c r="S5308"/>
    </row>
    <row r="5309" spans="1:19" x14ac:dyDescent="0.4">
      <c r="A5309"/>
      <c r="B5309"/>
      <c r="C5309" t="s">
        <v>5161</v>
      </c>
      <c r="N5309"/>
      <c r="S5309"/>
    </row>
    <row r="5310" spans="1:19" x14ac:dyDescent="0.4">
      <c r="A5310"/>
      <c r="B5310"/>
      <c r="C5310" t="s">
        <v>5162</v>
      </c>
      <c r="N5310"/>
      <c r="S5310"/>
    </row>
    <row r="5311" spans="1:19" x14ac:dyDescent="0.4">
      <c r="A5311"/>
      <c r="B5311"/>
      <c r="C5311" t="s">
        <v>5163</v>
      </c>
      <c r="N5311"/>
      <c r="S5311"/>
    </row>
    <row r="5312" spans="1:19" x14ac:dyDescent="0.4">
      <c r="A5312"/>
      <c r="B5312"/>
      <c r="C5312" t="s">
        <v>3050</v>
      </c>
      <c r="N5312"/>
      <c r="S5312"/>
    </row>
    <row r="5313" spans="1:19" x14ac:dyDescent="0.4">
      <c r="A5313"/>
      <c r="B5313"/>
      <c r="C5313" t="s">
        <v>5164</v>
      </c>
      <c r="N5313"/>
      <c r="S5313"/>
    </row>
    <row r="5314" spans="1:19" x14ac:dyDescent="0.4">
      <c r="A5314"/>
      <c r="B5314"/>
      <c r="C5314" t="s">
        <v>6374</v>
      </c>
      <c r="N5314"/>
      <c r="S5314"/>
    </row>
    <row r="5315" spans="1:19" x14ac:dyDescent="0.4">
      <c r="A5315"/>
      <c r="B5315"/>
      <c r="C5315" t="s">
        <v>5165</v>
      </c>
      <c r="N5315"/>
      <c r="S5315"/>
    </row>
    <row r="5316" spans="1:19" x14ac:dyDescent="0.4">
      <c r="A5316"/>
      <c r="B5316"/>
      <c r="C5316" t="s">
        <v>5166</v>
      </c>
      <c r="N5316"/>
      <c r="S5316"/>
    </row>
    <row r="5317" spans="1:19" x14ac:dyDescent="0.4">
      <c r="A5317"/>
      <c r="B5317"/>
      <c r="C5317" t="s">
        <v>5167</v>
      </c>
      <c r="N5317"/>
      <c r="S5317"/>
    </row>
    <row r="5318" spans="1:19" x14ac:dyDescent="0.4">
      <c r="A5318"/>
      <c r="B5318"/>
      <c r="C5318" t="s">
        <v>5168</v>
      </c>
      <c r="N5318"/>
      <c r="S5318"/>
    </row>
    <row r="5319" spans="1:19" x14ac:dyDescent="0.4">
      <c r="A5319"/>
      <c r="B5319"/>
      <c r="C5319" t="s">
        <v>5169</v>
      </c>
      <c r="N5319"/>
      <c r="S5319"/>
    </row>
    <row r="5320" spans="1:19" x14ac:dyDescent="0.4">
      <c r="A5320"/>
      <c r="B5320"/>
      <c r="C5320" t="s">
        <v>5170</v>
      </c>
      <c r="N5320"/>
      <c r="S5320"/>
    </row>
    <row r="5321" spans="1:19" x14ac:dyDescent="0.4">
      <c r="A5321"/>
      <c r="B5321"/>
      <c r="C5321" t="s">
        <v>5171</v>
      </c>
      <c r="N5321"/>
      <c r="S5321"/>
    </row>
    <row r="5322" spans="1:19" x14ac:dyDescent="0.4">
      <c r="A5322"/>
      <c r="B5322"/>
      <c r="C5322" t="s">
        <v>6375</v>
      </c>
      <c r="N5322"/>
      <c r="S5322"/>
    </row>
    <row r="5323" spans="1:19" x14ac:dyDescent="0.4">
      <c r="A5323"/>
      <c r="B5323"/>
      <c r="C5323" t="s">
        <v>5172</v>
      </c>
      <c r="N5323"/>
      <c r="S5323"/>
    </row>
    <row r="5324" spans="1:19" x14ac:dyDescent="0.4">
      <c r="A5324"/>
      <c r="B5324"/>
      <c r="C5324" t="s">
        <v>5173</v>
      </c>
      <c r="N5324"/>
      <c r="S5324"/>
    </row>
    <row r="5325" spans="1:19" x14ac:dyDescent="0.4">
      <c r="A5325"/>
      <c r="B5325"/>
      <c r="C5325" t="s">
        <v>5174</v>
      </c>
      <c r="N5325"/>
      <c r="S5325"/>
    </row>
    <row r="5326" spans="1:19" x14ac:dyDescent="0.4">
      <c r="A5326"/>
      <c r="B5326"/>
      <c r="C5326" t="s">
        <v>5175</v>
      </c>
      <c r="N5326"/>
      <c r="S5326"/>
    </row>
    <row r="5327" spans="1:19" x14ac:dyDescent="0.4">
      <c r="A5327"/>
      <c r="B5327"/>
      <c r="C5327" t="s">
        <v>5176</v>
      </c>
      <c r="N5327"/>
      <c r="S5327"/>
    </row>
    <row r="5328" spans="1:19" x14ac:dyDescent="0.4">
      <c r="A5328"/>
      <c r="B5328"/>
      <c r="C5328" t="s">
        <v>4857</v>
      </c>
      <c r="N5328"/>
      <c r="S5328"/>
    </row>
    <row r="5329" spans="1:19" x14ac:dyDescent="0.4">
      <c r="A5329"/>
      <c r="B5329"/>
      <c r="C5329" t="s">
        <v>4858</v>
      </c>
      <c r="N5329"/>
      <c r="S5329"/>
    </row>
    <row r="5330" spans="1:19" x14ac:dyDescent="0.4">
      <c r="A5330"/>
      <c r="B5330"/>
      <c r="C5330" t="s">
        <v>4859</v>
      </c>
      <c r="N5330"/>
      <c r="S5330"/>
    </row>
    <row r="5331" spans="1:19" x14ac:dyDescent="0.4">
      <c r="A5331"/>
      <c r="B5331"/>
      <c r="C5331" t="s">
        <v>4860</v>
      </c>
      <c r="N5331"/>
      <c r="S5331"/>
    </row>
    <row r="5332" spans="1:19" x14ac:dyDescent="0.4">
      <c r="A5332"/>
      <c r="B5332"/>
      <c r="C5332" t="s">
        <v>3051</v>
      </c>
      <c r="N5332"/>
      <c r="S5332"/>
    </row>
    <row r="5333" spans="1:19" x14ac:dyDescent="0.4">
      <c r="A5333"/>
      <c r="B5333"/>
      <c r="C5333" t="s">
        <v>4861</v>
      </c>
      <c r="N5333"/>
      <c r="S5333"/>
    </row>
    <row r="5334" spans="1:19" x14ac:dyDescent="0.4">
      <c r="A5334"/>
      <c r="B5334"/>
      <c r="C5334" t="s">
        <v>5177</v>
      </c>
      <c r="N5334"/>
      <c r="S5334"/>
    </row>
    <row r="5335" spans="1:19" x14ac:dyDescent="0.4">
      <c r="A5335"/>
      <c r="B5335"/>
      <c r="C5335" t="s">
        <v>3052</v>
      </c>
      <c r="N5335"/>
      <c r="S5335"/>
    </row>
    <row r="5336" spans="1:19" x14ac:dyDescent="0.4">
      <c r="A5336"/>
      <c r="B5336"/>
      <c r="C5336" t="s">
        <v>4862</v>
      </c>
      <c r="N5336"/>
      <c r="S5336"/>
    </row>
    <row r="5337" spans="1:19" x14ac:dyDescent="0.4">
      <c r="A5337"/>
      <c r="B5337"/>
      <c r="C5337" t="s">
        <v>3053</v>
      </c>
      <c r="N5337"/>
      <c r="S5337"/>
    </row>
    <row r="5338" spans="1:19" x14ac:dyDescent="0.4">
      <c r="A5338"/>
      <c r="B5338"/>
      <c r="C5338" t="s">
        <v>3054</v>
      </c>
      <c r="N5338"/>
      <c r="S5338"/>
    </row>
    <row r="5339" spans="1:19" x14ac:dyDescent="0.4">
      <c r="A5339"/>
      <c r="B5339"/>
      <c r="C5339" t="s">
        <v>3055</v>
      </c>
      <c r="N5339"/>
      <c r="S5339"/>
    </row>
    <row r="5340" spans="1:19" x14ac:dyDescent="0.4">
      <c r="A5340"/>
      <c r="B5340"/>
      <c r="C5340" t="s">
        <v>4863</v>
      </c>
      <c r="N5340"/>
      <c r="S5340"/>
    </row>
    <row r="5341" spans="1:19" x14ac:dyDescent="0.4">
      <c r="A5341"/>
      <c r="B5341"/>
      <c r="C5341" t="s">
        <v>3056</v>
      </c>
      <c r="N5341"/>
      <c r="S5341"/>
    </row>
    <row r="5342" spans="1:19" x14ac:dyDescent="0.4">
      <c r="A5342"/>
      <c r="B5342"/>
      <c r="C5342" t="s">
        <v>5178</v>
      </c>
      <c r="N5342"/>
      <c r="S5342"/>
    </row>
    <row r="5343" spans="1:19" x14ac:dyDescent="0.4">
      <c r="A5343"/>
      <c r="B5343"/>
      <c r="C5343" t="s">
        <v>3057</v>
      </c>
      <c r="N5343"/>
      <c r="S5343"/>
    </row>
    <row r="5344" spans="1:19" x14ac:dyDescent="0.4">
      <c r="A5344"/>
      <c r="B5344"/>
      <c r="C5344" t="s">
        <v>3058</v>
      </c>
      <c r="N5344"/>
      <c r="S5344"/>
    </row>
    <row r="5345" spans="1:19" x14ac:dyDescent="0.4">
      <c r="A5345"/>
      <c r="B5345"/>
      <c r="C5345" t="s">
        <v>3059</v>
      </c>
      <c r="N5345"/>
      <c r="S5345"/>
    </row>
    <row r="5346" spans="1:19" x14ac:dyDescent="0.4">
      <c r="A5346"/>
      <c r="B5346"/>
      <c r="C5346" t="s">
        <v>3060</v>
      </c>
      <c r="N5346"/>
      <c r="S5346"/>
    </row>
    <row r="5347" spans="1:19" x14ac:dyDescent="0.4">
      <c r="A5347"/>
      <c r="B5347"/>
      <c r="C5347" t="s">
        <v>3061</v>
      </c>
      <c r="N5347"/>
      <c r="S5347"/>
    </row>
    <row r="5348" spans="1:19" x14ac:dyDescent="0.4">
      <c r="A5348"/>
      <c r="B5348"/>
      <c r="C5348" t="s">
        <v>3062</v>
      </c>
      <c r="N5348"/>
      <c r="S5348"/>
    </row>
    <row r="5349" spans="1:19" x14ac:dyDescent="0.4">
      <c r="A5349"/>
      <c r="B5349"/>
      <c r="C5349" t="s">
        <v>3063</v>
      </c>
      <c r="N5349"/>
      <c r="S5349"/>
    </row>
    <row r="5350" spans="1:19" x14ac:dyDescent="0.4">
      <c r="A5350"/>
      <c r="B5350"/>
      <c r="C5350" t="s">
        <v>3064</v>
      </c>
      <c r="N5350"/>
      <c r="S5350"/>
    </row>
    <row r="5351" spans="1:19" x14ac:dyDescent="0.4">
      <c r="A5351"/>
      <c r="B5351"/>
      <c r="C5351" t="s">
        <v>4864</v>
      </c>
      <c r="N5351"/>
      <c r="S5351"/>
    </row>
    <row r="5352" spans="1:19" x14ac:dyDescent="0.4">
      <c r="A5352"/>
      <c r="B5352"/>
      <c r="C5352" t="s">
        <v>5179</v>
      </c>
      <c r="N5352"/>
      <c r="S5352"/>
    </row>
    <row r="5353" spans="1:19" x14ac:dyDescent="0.4">
      <c r="A5353"/>
      <c r="B5353"/>
      <c r="C5353" t="s">
        <v>4865</v>
      </c>
      <c r="N5353"/>
      <c r="S5353"/>
    </row>
    <row r="5354" spans="1:19" x14ac:dyDescent="0.4">
      <c r="A5354"/>
      <c r="B5354"/>
      <c r="C5354" t="s">
        <v>2656</v>
      </c>
      <c r="N5354"/>
      <c r="S5354"/>
    </row>
    <row r="5355" spans="1:19" x14ac:dyDescent="0.4">
      <c r="A5355"/>
      <c r="B5355"/>
      <c r="C5355" t="s">
        <v>5180</v>
      </c>
      <c r="N5355"/>
      <c r="S5355"/>
    </row>
    <row r="5356" spans="1:19" x14ac:dyDescent="0.4">
      <c r="A5356"/>
      <c r="B5356"/>
      <c r="C5356" t="s">
        <v>5181</v>
      </c>
      <c r="N5356"/>
      <c r="S5356"/>
    </row>
    <row r="5357" spans="1:19" x14ac:dyDescent="0.4">
      <c r="A5357"/>
      <c r="B5357"/>
      <c r="C5357" t="s">
        <v>6376</v>
      </c>
      <c r="N5357"/>
      <c r="S5357"/>
    </row>
    <row r="5358" spans="1:19" x14ac:dyDescent="0.4">
      <c r="A5358"/>
      <c r="B5358"/>
      <c r="C5358" t="s">
        <v>5182</v>
      </c>
      <c r="N5358"/>
      <c r="S5358"/>
    </row>
    <row r="5359" spans="1:19" x14ac:dyDescent="0.4">
      <c r="A5359"/>
      <c r="B5359"/>
      <c r="C5359" t="s">
        <v>5183</v>
      </c>
      <c r="N5359"/>
      <c r="S5359"/>
    </row>
    <row r="5360" spans="1:19" x14ac:dyDescent="0.4">
      <c r="A5360"/>
      <c r="B5360"/>
      <c r="C5360" t="s">
        <v>5184</v>
      </c>
      <c r="N5360"/>
      <c r="S5360"/>
    </row>
    <row r="5361" spans="1:19" x14ac:dyDescent="0.4">
      <c r="A5361"/>
      <c r="B5361"/>
      <c r="C5361" t="s">
        <v>6377</v>
      </c>
      <c r="N5361"/>
      <c r="S5361"/>
    </row>
    <row r="5362" spans="1:19" x14ac:dyDescent="0.4">
      <c r="A5362"/>
      <c r="B5362"/>
      <c r="C5362" t="s">
        <v>6378</v>
      </c>
      <c r="N5362"/>
      <c r="S5362"/>
    </row>
    <row r="5363" spans="1:19" x14ac:dyDescent="0.4">
      <c r="A5363"/>
      <c r="B5363"/>
      <c r="C5363" t="s">
        <v>3065</v>
      </c>
      <c r="N5363"/>
      <c r="S5363"/>
    </row>
    <row r="5364" spans="1:19" x14ac:dyDescent="0.4">
      <c r="A5364"/>
      <c r="B5364"/>
      <c r="N5364"/>
      <c r="S5364"/>
    </row>
    <row r="5365" spans="1:19" x14ac:dyDescent="0.4">
      <c r="C5365" t="s">
        <v>1621</v>
      </c>
    </row>
    <row r="5366" spans="1:19" x14ac:dyDescent="0.4">
      <c r="A5366"/>
      <c r="B5366"/>
      <c r="C5366" t="s">
        <v>1716</v>
      </c>
      <c r="N5366"/>
      <c r="S5366"/>
    </row>
    <row r="5367" spans="1:19" x14ac:dyDescent="0.4">
      <c r="A5367"/>
      <c r="B5367"/>
      <c r="C5367" t="s">
        <v>6379</v>
      </c>
      <c r="N5367"/>
      <c r="S5367"/>
    </row>
    <row r="5368" spans="1:19" x14ac:dyDescent="0.4">
      <c r="A5368"/>
      <c r="B5368"/>
      <c r="N5368"/>
      <c r="S5368"/>
    </row>
    <row r="5369" spans="1:19" x14ac:dyDescent="0.4">
      <c r="C5369" t="s">
        <v>5185</v>
      </c>
    </row>
    <row r="5370" spans="1:19" x14ac:dyDescent="0.4">
      <c r="A5370"/>
      <c r="B5370"/>
      <c r="C5370" t="s">
        <v>6380</v>
      </c>
      <c r="N5370"/>
      <c r="S5370"/>
    </row>
    <row r="5371" spans="1:19" x14ac:dyDescent="0.4">
      <c r="A5371"/>
      <c r="B5371"/>
      <c r="C5371" t="s">
        <v>2225</v>
      </c>
      <c r="N5371"/>
      <c r="S5371"/>
    </row>
    <row r="5372" spans="1:19" x14ac:dyDescent="0.4">
      <c r="A5372"/>
      <c r="B5372"/>
      <c r="C5372" t="s">
        <v>1622</v>
      </c>
      <c r="N5372"/>
      <c r="S5372"/>
    </row>
    <row r="5373" spans="1:19" x14ac:dyDescent="0.4">
      <c r="A5373"/>
      <c r="B5373"/>
      <c r="C5373" t="s">
        <v>1623</v>
      </c>
      <c r="N5373"/>
      <c r="S5373"/>
    </row>
    <row r="5374" spans="1:19" x14ac:dyDescent="0.4">
      <c r="A5374"/>
      <c r="B5374"/>
      <c r="C5374" t="s">
        <v>1624</v>
      </c>
      <c r="N5374"/>
      <c r="S5374"/>
    </row>
    <row r="5375" spans="1:19" x14ac:dyDescent="0.4">
      <c r="A5375"/>
      <c r="B5375"/>
      <c r="C5375" t="s">
        <v>1625</v>
      </c>
      <c r="N5375"/>
      <c r="S5375"/>
    </row>
    <row r="5376" spans="1:19" x14ac:dyDescent="0.4">
      <c r="A5376"/>
      <c r="B5376"/>
      <c r="C5376" t="s">
        <v>1626</v>
      </c>
      <c r="N5376"/>
      <c r="S5376"/>
    </row>
    <row r="5377" spans="1:19" x14ac:dyDescent="0.4">
      <c r="A5377"/>
      <c r="B5377"/>
      <c r="C5377" t="s">
        <v>2057</v>
      </c>
      <c r="N5377"/>
      <c r="S5377"/>
    </row>
    <row r="5378" spans="1:19" x14ac:dyDescent="0.4">
      <c r="A5378"/>
      <c r="B5378"/>
      <c r="C5378" t="s">
        <v>6381</v>
      </c>
      <c r="N5378"/>
      <c r="S5378"/>
    </row>
    <row r="5379" spans="1:19" x14ac:dyDescent="0.4">
      <c r="A5379"/>
      <c r="B5379"/>
      <c r="C5379" t="s">
        <v>6382</v>
      </c>
      <c r="N5379"/>
      <c r="S5379"/>
    </row>
    <row r="5380" spans="1:19" x14ac:dyDescent="0.4">
      <c r="A5380"/>
      <c r="B5380"/>
      <c r="C5380" t="s">
        <v>6383</v>
      </c>
      <c r="N5380"/>
      <c r="S5380"/>
    </row>
    <row r="5381" spans="1:19" x14ac:dyDescent="0.4">
      <c r="A5381"/>
      <c r="B5381"/>
      <c r="C5381" t="s">
        <v>6384</v>
      </c>
      <c r="N5381"/>
      <c r="S5381"/>
    </row>
    <row r="5382" spans="1:19" x14ac:dyDescent="0.4">
      <c r="A5382"/>
      <c r="B5382"/>
      <c r="C5382" t="s">
        <v>6385</v>
      </c>
      <c r="N5382"/>
      <c r="S5382"/>
    </row>
    <row r="5383" spans="1:19" x14ac:dyDescent="0.4">
      <c r="A5383"/>
      <c r="B5383"/>
      <c r="C5383" t="s">
        <v>6386</v>
      </c>
      <c r="N5383"/>
      <c r="S5383"/>
    </row>
    <row r="5384" spans="1:19" x14ac:dyDescent="0.4">
      <c r="A5384"/>
      <c r="B5384"/>
      <c r="C5384" t="s">
        <v>6387</v>
      </c>
      <c r="N5384"/>
      <c r="S5384"/>
    </row>
    <row r="5385" spans="1:19" x14ac:dyDescent="0.4">
      <c r="A5385"/>
      <c r="B5385"/>
      <c r="C5385" t="s">
        <v>6388</v>
      </c>
      <c r="N5385"/>
      <c r="S5385"/>
    </row>
    <row r="5386" spans="1:19" x14ac:dyDescent="0.4">
      <c r="A5386"/>
      <c r="B5386"/>
      <c r="C5386" t="s">
        <v>6389</v>
      </c>
      <c r="N5386"/>
      <c r="S5386"/>
    </row>
    <row r="5387" spans="1:19" x14ac:dyDescent="0.4">
      <c r="A5387"/>
      <c r="B5387"/>
      <c r="C5387" t="s">
        <v>6390</v>
      </c>
      <c r="N5387"/>
      <c r="S5387"/>
    </row>
    <row r="5388" spans="1:19" x14ac:dyDescent="0.4">
      <c r="A5388"/>
      <c r="B5388"/>
      <c r="C5388" t="s">
        <v>6391</v>
      </c>
      <c r="N5388"/>
      <c r="S5388"/>
    </row>
    <row r="5389" spans="1:19" x14ac:dyDescent="0.4">
      <c r="A5389"/>
      <c r="B5389"/>
      <c r="C5389" t="s">
        <v>6392</v>
      </c>
      <c r="N5389"/>
      <c r="S5389"/>
    </row>
    <row r="5390" spans="1:19" x14ac:dyDescent="0.4">
      <c r="A5390"/>
      <c r="B5390"/>
      <c r="C5390" t="s">
        <v>6393</v>
      </c>
      <c r="N5390"/>
      <c r="S5390"/>
    </row>
    <row r="5391" spans="1:19" x14ac:dyDescent="0.4">
      <c r="A5391"/>
      <c r="B5391"/>
      <c r="C5391" t="s">
        <v>6394</v>
      </c>
      <c r="N5391"/>
      <c r="S5391"/>
    </row>
    <row r="5392" spans="1:19" x14ac:dyDescent="0.4">
      <c r="A5392"/>
      <c r="B5392"/>
      <c r="C5392" t="s">
        <v>6395</v>
      </c>
      <c r="N5392"/>
      <c r="S5392"/>
    </row>
    <row r="5393" spans="1:19" x14ac:dyDescent="0.4">
      <c r="A5393"/>
      <c r="B5393"/>
      <c r="C5393" t="s">
        <v>6396</v>
      </c>
      <c r="N5393"/>
      <c r="S5393"/>
    </row>
    <row r="5394" spans="1:19" x14ac:dyDescent="0.4">
      <c r="A5394"/>
      <c r="B5394"/>
      <c r="C5394" t="s">
        <v>6397</v>
      </c>
      <c r="N5394"/>
      <c r="S5394"/>
    </row>
    <row r="5395" spans="1:19" x14ac:dyDescent="0.4">
      <c r="A5395"/>
      <c r="B5395"/>
      <c r="C5395" t="s">
        <v>6398</v>
      </c>
      <c r="N5395"/>
      <c r="S5395"/>
    </row>
    <row r="5396" spans="1:19" x14ac:dyDescent="0.4">
      <c r="A5396"/>
      <c r="B5396"/>
      <c r="C5396" t="s">
        <v>6399</v>
      </c>
      <c r="N5396"/>
      <c r="S5396"/>
    </row>
    <row r="5397" spans="1:19" x14ac:dyDescent="0.4">
      <c r="A5397"/>
      <c r="B5397"/>
      <c r="C5397" t="s">
        <v>6400</v>
      </c>
      <c r="N5397"/>
      <c r="S5397"/>
    </row>
    <row r="5398" spans="1:19" x14ac:dyDescent="0.4">
      <c r="A5398"/>
      <c r="B5398"/>
      <c r="C5398" t="s">
        <v>6401</v>
      </c>
      <c r="N5398"/>
      <c r="S5398"/>
    </row>
    <row r="5399" spans="1:19" x14ac:dyDescent="0.4">
      <c r="A5399"/>
      <c r="B5399"/>
      <c r="C5399" t="s">
        <v>6402</v>
      </c>
      <c r="N5399"/>
      <c r="S5399"/>
    </row>
    <row r="5400" spans="1:19" x14ac:dyDescent="0.4">
      <c r="A5400"/>
      <c r="B5400"/>
      <c r="C5400" t="s">
        <v>6403</v>
      </c>
      <c r="N5400"/>
      <c r="S5400"/>
    </row>
    <row r="5401" spans="1:19" x14ac:dyDescent="0.4">
      <c r="A5401"/>
      <c r="B5401"/>
      <c r="C5401" t="s">
        <v>6404</v>
      </c>
      <c r="N5401"/>
      <c r="S5401"/>
    </row>
    <row r="5402" spans="1:19" x14ac:dyDescent="0.4">
      <c r="A5402"/>
      <c r="B5402"/>
      <c r="C5402" t="s">
        <v>6405</v>
      </c>
      <c r="N5402"/>
      <c r="S5402"/>
    </row>
    <row r="5403" spans="1:19" x14ac:dyDescent="0.4">
      <c r="A5403"/>
      <c r="B5403"/>
      <c r="C5403" t="s">
        <v>6406</v>
      </c>
      <c r="N5403"/>
      <c r="S5403"/>
    </row>
    <row r="5404" spans="1:19" x14ac:dyDescent="0.4">
      <c r="A5404"/>
      <c r="B5404"/>
      <c r="C5404" t="s">
        <v>6407</v>
      </c>
      <c r="N5404"/>
      <c r="S5404"/>
    </row>
    <row r="5405" spans="1:19" x14ac:dyDescent="0.4">
      <c r="A5405"/>
      <c r="B5405"/>
      <c r="C5405" t="s">
        <v>6408</v>
      </c>
      <c r="N5405"/>
      <c r="S5405"/>
    </row>
    <row r="5406" spans="1:19" x14ac:dyDescent="0.4">
      <c r="A5406"/>
      <c r="B5406"/>
      <c r="C5406" t="s">
        <v>6409</v>
      </c>
      <c r="N5406"/>
      <c r="S5406"/>
    </row>
    <row r="5407" spans="1:19" x14ac:dyDescent="0.4">
      <c r="A5407"/>
      <c r="B5407"/>
      <c r="C5407" t="s">
        <v>6410</v>
      </c>
      <c r="N5407"/>
      <c r="S5407"/>
    </row>
    <row r="5408" spans="1:19" x14ac:dyDescent="0.4">
      <c r="A5408"/>
      <c r="B5408"/>
      <c r="C5408" t="s">
        <v>6411</v>
      </c>
      <c r="N5408"/>
      <c r="S5408"/>
    </row>
    <row r="5409" spans="1:19" x14ac:dyDescent="0.4">
      <c r="A5409"/>
      <c r="B5409"/>
      <c r="C5409" t="s">
        <v>6412</v>
      </c>
      <c r="N5409"/>
      <c r="S5409"/>
    </row>
    <row r="5410" spans="1:19" x14ac:dyDescent="0.4">
      <c r="A5410"/>
      <c r="B5410"/>
      <c r="C5410" t="s">
        <v>6413</v>
      </c>
      <c r="N5410"/>
      <c r="S5410"/>
    </row>
    <row r="5411" spans="1:19" x14ac:dyDescent="0.4">
      <c r="A5411"/>
      <c r="B5411"/>
      <c r="C5411" t="s">
        <v>6414</v>
      </c>
      <c r="N5411"/>
      <c r="S5411"/>
    </row>
    <row r="5412" spans="1:19" x14ac:dyDescent="0.4">
      <c r="A5412"/>
      <c r="B5412"/>
      <c r="C5412" t="s">
        <v>6415</v>
      </c>
      <c r="N5412"/>
      <c r="S5412"/>
    </row>
    <row r="5413" spans="1:19" x14ac:dyDescent="0.4">
      <c r="A5413"/>
      <c r="B5413"/>
      <c r="C5413" t="s">
        <v>6416</v>
      </c>
      <c r="N5413"/>
      <c r="S5413"/>
    </row>
    <row r="5414" spans="1:19" x14ac:dyDescent="0.4">
      <c r="A5414"/>
      <c r="B5414"/>
      <c r="C5414" t="s">
        <v>6417</v>
      </c>
      <c r="N5414"/>
      <c r="S5414"/>
    </row>
    <row r="5415" spans="1:19" x14ac:dyDescent="0.4">
      <c r="A5415"/>
      <c r="B5415"/>
      <c r="C5415" t="s">
        <v>6418</v>
      </c>
      <c r="N5415"/>
      <c r="S5415"/>
    </row>
    <row r="5416" spans="1:19" x14ac:dyDescent="0.4">
      <c r="A5416"/>
      <c r="B5416"/>
      <c r="C5416" t="s">
        <v>6419</v>
      </c>
      <c r="N5416"/>
      <c r="S5416"/>
    </row>
    <row r="5417" spans="1:19" x14ac:dyDescent="0.4">
      <c r="A5417"/>
      <c r="B5417"/>
      <c r="C5417" t="s">
        <v>6418</v>
      </c>
      <c r="N5417"/>
      <c r="S5417"/>
    </row>
    <row r="5418" spans="1:19" x14ac:dyDescent="0.4">
      <c r="A5418"/>
      <c r="B5418"/>
      <c r="C5418" t="s">
        <v>6420</v>
      </c>
      <c r="N5418"/>
      <c r="S5418"/>
    </row>
    <row r="5419" spans="1:19" x14ac:dyDescent="0.4">
      <c r="A5419"/>
      <c r="B5419"/>
      <c r="C5419" t="s">
        <v>6421</v>
      </c>
      <c r="N5419"/>
      <c r="S5419"/>
    </row>
    <row r="5420" spans="1:19" x14ac:dyDescent="0.4">
      <c r="A5420"/>
      <c r="B5420"/>
      <c r="C5420" t="s">
        <v>6422</v>
      </c>
      <c r="N5420"/>
      <c r="S5420"/>
    </row>
    <row r="5421" spans="1:19" x14ac:dyDescent="0.4">
      <c r="A5421"/>
      <c r="B5421"/>
      <c r="C5421" t="s">
        <v>6423</v>
      </c>
      <c r="N5421"/>
      <c r="S5421"/>
    </row>
    <row r="5422" spans="1:19" x14ac:dyDescent="0.4">
      <c r="A5422"/>
      <c r="B5422"/>
      <c r="C5422" t="s">
        <v>6424</v>
      </c>
      <c r="N5422"/>
      <c r="S5422"/>
    </row>
    <row r="5423" spans="1:19" x14ac:dyDescent="0.4">
      <c r="A5423"/>
      <c r="B5423"/>
      <c r="C5423" t="s">
        <v>6425</v>
      </c>
      <c r="N5423"/>
      <c r="S5423"/>
    </row>
    <row r="5424" spans="1:19" x14ac:dyDescent="0.4">
      <c r="A5424"/>
      <c r="B5424"/>
      <c r="C5424" t="s">
        <v>6426</v>
      </c>
      <c r="N5424"/>
      <c r="S5424"/>
    </row>
    <row r="5425" spans="1:19" x14ac:dyDescent="0.4">
      <c r="A5425"/>
      <c r="B5425"/>
      <c r="C5425" t="s">
        <v>6427</v>
      </c>
      <c r="N5425"/>
      <c r="S5425"/>
    </row>
    <row r="5426" spans="1:19" x14ac:dyDescent="0.4">
      <c r="A5426"/>
      <c r="B5426"/>
      <c r="C5426" t="s">
        <v>6428</v>
      </c>
      <c r="N5426"/>
      <c r="S5426"/>
    </row>
    <row r="5427" spans="1:19" x14ac:dyDescent="0.4">
      <c r="A5427"/>
      <c r="B5427"/>
      <c r="C5427" t="s">
        <v>6429</v>
      </c>
      <c r="N5427"/>
      <c r="S5427"/>
    </row>
    <row r="5428" spans="1:19" x14ac:dyDescent="0.4">
      <c r="A5428"/>
      <c r="B5428"/>
      <c r="C5428" t="s">
        <v>6430</v>
      </c>
      <c r="N5428"/>
      <c r="S5428"/>
    </row>
    <row r="5429" spans="1:19" x14ac:dyDescent="0.4">
      <c r="A5429"/>
      <c r="B5429"/>
      <c r="C5429" t="s">
        <v>6431</v>
      </c>
      <c r="N5429"/>
      <c r="S5429"/>
    </row>
    <row r="5430" spans="1:19" x14ac:dyDescent="0.4">
      <c r="A5430"/>
      <c r="B5430"/>
      <c r="C5430" t="s">
        <v>6432</v>
      </c>
      <c r="N5430"/>
      <c r="S5430"/>
    </row>
    <row r="5431" spans="1:19" x14ac:dyDescent="0.4">
      <c r="A5431"/>
      <c r="B5431"/>
      <c r="C5431" t="s">
        <v>6433</v>
      </c>
      <c r="N5431"/>
      <c r="S5431"/>
    </row>
    <row r="5432" spans="1:19" x14ac:dyDescent="0.4">
      <c r="A5432"/>
      <c r="B5432"/>
      <c r="C5432" t="s">
        <v>6434</v>
      </c>
      <c r="N5432"/>
      <c r="S5432"/>
    </row>
    <row r="5433" spans="1:19" x14ac:dyDescent="0.4">
      <c r="A5433"/>
      <c r="B5433"/>
      <c r="C5433" t="s">
        <v>6435</v>
      </c>
      <c r="N5433"/>
      <c r="S5433"/>
    </row>
    <row r="5434" spans="1:19" x14ac:dyDescent="0.4">
      <c r="A5434"/>
      <c r="B5434"/>
      <c r="C5434" t="s">
        <v>6436</v>
      </c>
      <c r="N5434"/>
      <c r="S5434"/>
    </row>
    <row r="5435" spans="1:19" x14ac:dyDescent="0.4">
      <c r="A5435"/>
      <c r="B5435"/>
      <c r="C5435" t="s">
        <v>6437</v>
      </c>
      <c r="N5435"/>
      <c r="S5435"/>
    </row>
    <row r="5436" spans="1:19" x14ac:dyDescent="0.4">
      <c r="A5436"/>
      <c r="B5436"/>
      <c r="C5436" t="s">
        <v>6438</v>
      </c>
      <c r="N5436"/>
      <c r="S5436"/>
    </row>
    <row r="5437" spans="1:19" x14ac:dyDescent="0.4">
      <c r="A5437"/>
      <c r="B5437"/>
      <c r="C5437" t="s">
        <v>6439</v>
      </c>
      <c r="N5437"/>
      <c r="S5437"/>
    </row>
    <row r="5438" spans="1:19" x14ac:dyDescent="0.4">
      <c r="A5438"/>
      <c r="B5438"/>
      <c r="C5438" t="s">
        <v>6440</v>
      </c>
      <c r="N5438"/>
      <c r="S5438"/>
    </row>
    <row r="5439" spans="1:19" x14ac:dyDescent="0.4">
      <c r="A5439"/>
      <c r="B5439"/>
      <c r="C5439" t="s">
        <v>6441</v>
      </c>
      <c r="N5439"/>
      <c r="S5439"/>
    </row>
    <row r="5440" spans="1:19" x14ac:dyDescent="0.4">
      <c r="A5440"/>
      <c r="B5440"/>
      <c r="C5440" t="s">
        <v>6442</v>
      </c>
      <c r="N5440"/>
      <c r="S5440"/>
    </row>
    <row r="5441" spans="1:19" x14ac:dyDescent="0.4">
      <c r="A5441"/>
      <c r="B5441"/>
      <c r="C5441" t="s">
        <v>6443</v>
      </c>
      <c r="N5441"/>
      <c r="S5441"/>
    </row>
    <row r="5442" spans="1:19" x14ac:dyDescent="0.4">
      <c r="A5442"/>
      <c r="B5442"/>
      <c r="C5442" t="s">
        <v>6444</v>
      </c>
      <c r="N5442"/>
      <c r="S5442"/>
    </row>
    <row r="5443" spans="1:19" x14ac:dyDescent="0.4">
      <c r="A5443"/>
      <c r="B5443"/>
      <c r="C5443" t="s">
        <v>6445</v>
      </c>
      <c r="N5443"/>
      <c r="S5443"/>
    </row>
    <row r="5444" spans="1:19" x14ac:dyDescent="0.4">
      <c r="A5444"/>
      <c r="B5444"/>
      <c r="C5444" t="s">
        <v>6446</v>
      </c>
      <c r="N5444"/>
      <c r="S5444"/>
    </row>
    <row r="5445" spans="1:19" x14ac:dyDescent="0.4">
      <c r="A5445"/>
      <c r="B5445"/>
      <c r="C5445" t="s">
        <v>6447</v>
      </c>
      <c r="N5445"/>
      <c r="S5445"/>
    </row>
    <row r="5446" spans="1:19" x14ac:dyDescent="0.4">
      <c r="A5446"/>
      <c r="B5446"/>
      <c r="C5446" t="s">
        <v>6448</v>
      </c>
      <c r="N5446"/>
      <c r="S5446"/>
    </row>
    <row r="5447" spans="1:19" x14ac:dyDescent="0.4">
      <c r="A5447"/>
      <c r="B5447"/>
      <c r="C5447" t="s">
        <v>6449</v>
      </c>
      <c r="N5447"/>
      <c r="S5447"/>
    </row>
    <row r="5448" spans="1:19" x14ac:dyDescent="0.4">
      <c r="A5448"/>
      <c r="B5448"/>
      <c r="C5448" t="s">
        <v>6450</v>
      </c>
      <c r="N5448"/>
      <c r="S5448"/>
    </row>
    <row r="5449" spans="1:19" x14ac:dyDescent="0.4">
      <c r="A5449"/>
      <c r="B5449"/>
      <c r="C5449" t="s">
        <v>6451</v>
      </c>
      <c r="N5449"/>
      <c r="S5449"/>
    </row>
    <row r="5450" spans="1:19" x14ac:dyDescent="0.4">
      <c r="A5450"/>
      <c r="B5450"/>
      <c r="C5450" t="s">
        <v>6452</v>
      </c>
      <c r="N5450"/>
      <c r="S5450"/>
    </row>
    <row r="5451" spans="1:19" x14ac:dyDescent="0.4">
      <c r="A5451"/>
      <c r="B5451"/>
      <c r="C5451" t="s">
        <v>6453</v>
      </c>
      <c r="N5451"/>
      <c r="S5451"/>
    </row>
    <row r="5452" spans="1:19" x14ac:dyDescent="0.4">
      <c r="A5452"/>
      <c r="B5452"/>
      <c r="C5452" t="s">
        <v>6454</v>
      </c>
      <c r="N5452"/>
      <c r="S5452"/>
    </row>
    <row r="5453" spans="1:19" x14ac:dyDescent="0.4">
      <c r="A5453"/>
      <c r="B5453"/>
      <c r="C5453" t="s">
        <v>6455</v>
      </c>
      <c r="N5453"/>
      <c r="S5453"/>
    </row>
    <row r="5454" spans="1:19" x14ac:dyDescent="0.4">
      <c r="A5454"/>
      <c r="B5454"/>
      <c r="C5454" t="s">
        <v>6456</v>
      </c>
      <c r="N5454"/>
      <c r="S5454"/>
    </row>
    <row r="5455" spans="1:19" x14ac:dyDescent="0.4">
      <c r="A5455"/>
      <c r="B5455"/>
      <c r="C5455" t="s">
        <v>6457</v>
      </c>
      <c r="N5455"/>
      <c r="S5455"/>
    </row>
    <row r="5456" spans="1:19" x14ac:dyDescent="0.4">
      <c r="A5456"/>
      <c r="B5456"/>
      <c r="C5456" t="s">
        <v>6458</v>
      </c>
      <c r="N5456"/>
      <c r="S5456"/>
    </row>
    <row r="5457" spans="1:19" x14ac:dyDescent="0.4">
      <c r="A5457"/>
      <c r="B5457"/>
      <c r="C5457" t="s">
        <v>6459</v>
      </c>
      <c r="N5457"/>
      <c r="S5457"/>
    </row>
    <row r="5458" spans="1:19" x14ac:dyDescent="0.4">
      <c r="A5458"/>
      <c r="B5458"/>
      <c r="C5458" t="s">
        <v>6460</v>
      </c>
      <c r="N5458"/>
      <c r="S5458"/>
    </row>
    <row r="5459" spans="1:19" x14ac:dyDescent="0.4">
      <c r="A5459"/>
      <c r="B5459"/>
      <c r="C5459" t="s">
        <v>6461</v>
      </c>
      <c r="N5459"/>
      <c r="S5459"/>
    </row>
    <row r="5460" spans="1:19" x14ac:dyDescent="0.4">
      <c r="A5460"/>
      <c r="B5460"/>
      <c r="C5460" t="s">
        <v>6462</v>
      </c>
      <c r="N5460"/>
      <c r="S5460"/>
    </row>
    <row r="5461" spans="1:19" x14ac:dyDescent="0.4">
      <c r="A5461"/>
      <c r="B5461"/>
      <c r="C5461" t="s">
        <v>6463</v>
      </c>
      <c r="N5461"/>
      <c r="S5461"/>
    </row>
    <row r="5462" spans="1:19" x14ac:dyDescent="0.4">
      <c r="A5462"/>
      <c r="B5462"/>
      <c r="C5462" t="s">
        <v>6464</v>
      </c>
      <c r="N5462"/>
      <c r="S5462"/>
    </row>
    <row r="5463" spans="1:19" x14ac:dyDescent="0.4">
      <c r="A5463"/>
      <c r="B5463"/>
      <c r="C5463" t="s">
        <v>6465</v>
      </c>
      <c r="N5463"/>
      <c r="S5463"/>
    </row>
    <row r="5464" spans="1:19" x14ac:dyDescent="0.4">
      <c r="A5464"/>
      <c r="B5464"/>
      <c r="C5464" t="s">
        <v>6466</v>
      </c>
      <c r="N5464"/>
      <c r="S5464"/>
    </row>
    <row r="5465" spans="1:19" x14ac:dyDescent="0.4">
      <c r="A5465"/>
      <c r="B5465"/>
      <c r="C5465" t="s">
        <v>6467</v>
      </c>
      <c r="N5465"/>
      <c r="S5465"/>
    </row>
    <row r="5466" spans="1:19" x14ac:dyDescent="0.4">
      <c r="A5466"/>
      <c r="B5466"/>
      <c r="C5466" t="s">
        <v>6468</v>
      </c>
      <c r="N5466"/>
      <c r="S5466"/>
    </row>
    <row r="5467" spans="1:19" x14ac:dyDescent="0.4">
      <c r="A5467"/>
      <c r="B5467"/>
      <c r="C5467" t="s">
        <v>6469</v>
      </c>
      <c r="N5467"/>
      <c r="S5467"/>
    </row>
    <row r="5468" spans="1:19" x14ac:dyDescent="0.4">
      <c r="A5468"/>
      <c r="B5468"/>
      <c r="C5468" t="s">
        <v>6470</v>
      </c>
      <c r="N5468"/>
      <c r="S5468"/>
    </row>
    <row r="5469" spans="1:19" x14ac:dyDescent="0.4">
      <c r="A5469"/>
      <c r="B5469"/>
      <c r="C5469" t="s">
        <v>6471</v>
      </c>
      <c r="N5469"/>
      <c r="S5469"/>
    </row>
    <row r="5470" spans="1:19" x14ac:dyDescent="0.4">
      <c r="A5470"/>
      <c r="B5470"/>
      <c r="C5470" t="s">
        <v>6472</v>
      </c>
      <c r="N5470"/>
      <c r="S5470"/>
    </row>
    <row r="5471" spans="1:19" x14ac:dyDescent="0.4">
      <c r="A5471"/>
      <c r="B5471"/>
      <c r="C5471" t="s">
        <v>6473</v>
      </c>
      <c r="N5471"/>
      <c r="S5471"/>
    </row>
    <row r="5472" spans="1:19" x14ac:dyDescent="0.4">
      <c r="A5472"/>
      <c r="B5472"/>
      <c r="C5472" t="s">
        <v>6474</v>
      </c>
      <c r="N5472"/>
      <c r="S5472"/>
    </row>
    <row r="5473" spans="1:19" x14ac:dyDescent="0.4">
      <c r="A5473"/>
      <c r="B5473"/>
      <c r="C5473" t="s">
        <v>6475</v>
      </c>
      <c r="N5473"/>
      <c r="S5473"/>
    </row>
    <row r="5474" spans="1:19" x14ac:dyDescent="0.4">
      <c r="A5474"/>
      <c r="B5474"/>
      <c r="C5474" t="s">
        <v>6476</v>
      </c>
      <c r="N5474"/>
      <c r="S5474"/>
    </row>
    <row r="5475" spans="1:19" x14ac:dyDescent="0.4">
      <c r="A5475"/>
      <c r="B5475"/>
      <c r="C5475" t="s">
        <v>6477</v>
      </c>
      <c r="N5475"/>
      <c r="S5475"/>
    </row>
    <row r="5476" spans="1:19" x14ac:dyDescent="0.4">
      <c r="A5476"/>
      <c r="B5476"/>
      <c r="C5476" t="s">
        <v>6478</v>
      </c>
      <c r="N5476"/>
      <c r="S5476"/>
    </row>
    <row r="5477" spans="1:19" x14ac:dyDescent="0.4">
      <c r="A5477"/>
      <c r="B5477"/>
      <c r="C5477" t="s">
        <v>6479</v>
      </c>
      <c r="N5477"/>
      <c r="S5477"/>
    </row>
    <row r="5478" spans="1:19" x14ac:dyDescent="0.4">
      <c r="A5478"/>
      <c r="B5478"/>
      <c r="C5478" t="s">
        <v>6480</v>
      </c>
      <c r="N5478"/>
      <c r="S5478"/>
    </row>
    <row r="5479" spans="1:19" x14ac:dyDescent="0.4">
      <c r="A5479"/>
      <c r="B5479"/>
      <c r="C5479" t="s">
        <v>6481</v>
      </c>
      <c r="N5479"/>
      <c r="S5479"/>
    </row>
    <row r="5480" spans="1:19" x14ac:dyDescent="0.4">
      <c r="A5480"/>
      <c r="B5480"/>
      <c r="C5480" t="s">
        <v>6482</v>
      </c>
      <c r="N5480"/>
      <c r="S5480"/>
    </row>
    <row r="5481" spans="1:19" x14ac:dyDescent="0.4">
      <c r="A5481"/>
      <c r="B5481"/>
      <c r="C5481" t="s">
        <v>6483</v>
      </c>
      <c r="N5481"/>
      <c r="S5481"/>
    </row>
    <row r="5482" spans="1:19" x14ac:dyDescent="0.4">
      <c r="A5482"/>
      <c r="B5482"/>
      <c r="C5482" t="s">
        <v>6484</v>
      </c>
      <c r="N5482"/>
      <c r="S5482"/>
    </row>
    <row r="5483" spans="1:19" x14ac:dyDescent="0.4">
      <c r="A5483"/>
      <c r="B5483"/>
      <c r="C5483" t="s">
        <v>6485</v>
      </c>
      <c r="N5483"/>
      <c r="S5483"/>
    </row>
    <row r="5484" spans="1:19" x14ac:dyDescent="0.4">
      <c r="A5484"/>
      <c r="B5484"/>
      <c r="C5484" t="s">
        <v>6486</v>
      </c>
      <c r="N5484"/>
      <c r="S5484"/>
    </row>
    <row r="5485" spans="1:19" x14ac:dyDescent="0.4">
      <c r="A5485"/>
      <c r="B5485"/>
      <c r="C5485" t="s">
        <v>6487</v>
      </c>
      <c r="N5485"/>
      <c r="S5485"/>
    </row>
    <row r="5486" spans="1:19" x14ac:dyDescent="0.4">
      <c r="A5486"/>
      <c r="B5486"/>
      <c r="C5486" t="s">
        <v>6488</v>
      </c>
      <c r="N5486"/>
      <c r="S5486"/>
    </row>
    <row r="5487" spans="1:19" x14ac:dyDescent="0.4">
      <c r="A5487"/>
      <c r="B5487"/>
      <c r="C5487" t="s">
        <v>6489</v>
      </c>
      <c r="N5487"/>
      <c r="S5487"/>
    </row>
    <row r="5488" spans="1:19" x14ac:dyDescent="0.4">
      <c r="A5488"/>
      <c r="B5488"/>
      <c r="C5488" t="s">
        <v>6490</v>
      </c>
      <c r="N5488"/>
      <c r="S5488"/>
    </row>
    <row r="5489" spans="1:19" x14ac:dyDescent="0.4">
      <c r="A5489"/>
      <c r="B5489"/>
      <c r="C5489" t="s">
        <v>6491</v>
      </c>
      <c r="N5489"/>
      <c r="S5489"/>
    </row>
    <row r="5490" spans="1:19" x14ac:dyDescent="0.4">
      <c r="A5490"/>
      <c r="B5490"/>
      <c r="C5490" t="s">
        <v>6492</v>
      </c>
      <c r="N5490"/>
      <c r="S5490"/>
    </row>
    <row r="5491" spans="1:19" x14ac:dyDescent="0.4">
      <c r="A5491"/>
      <c r="B5491"/>
      <c r="C5491" t="s">
        <v>6493</v>
      </c>
      <c r="N5491"/>
      <c r="S5491"/>
    </row>
    <row r="5492" spans="1:19" x14ac:dyDescent="0.4">
      <c r="A5492"/>
      <c r="B5492"/>
      <c r="C5492" t="s">
        <v>6492</v>
      </c>
      <c r="N5492"/>
      <c r="S5492"/>
    </row>
    <row r="5493" spans="1:19" x14ac:dyDescent="0.4">
      <c r="A5493"/>
      <c r="B5493"/>
      <c r="C5493" t="s">
        <v>6494</v>
      </c>
      <c r="N5493"/>
      <c r="S5493"/>
    </row>
    <row r="5494" spans="1:19" x14ac:dyDescent="0.4">
      <c r="A5494"/>
      <c r="B5494"/>
      <c r="C5494" t="s">
        <v>6495</v>
      </c>
      <c r="N5494"/>
      <c r="S5494"/>
    </row>
    <row r="5495" spans="1:19" x14ac:dyDescent="0.4">
      <c r="A5495"/>
      <c r="B5495"/>
      <c r="C5495" t="s">
        <v>6496</v>
      </c>
      <c r="N5495"/>
      <c r="S5495"/>
    </row>
    <row r="5496" spans="1:19" x14ac:dyDescent="0.4">
      <c r="A5496"/>
      <c r="B5496"/>
      <c r="C5496" t="s">
        <v>6497</v>
      </c>
      <c r="N5496"/>
      <c r="S5496"/>
    </row>
    <row r="5497" spans="1:19" x14ac:dyDescent="0.4">
      <c r="A5497"/>
      <c r="B5497"/>
      <c r="C5497" t="s">
        <v>6498</v>
      </c>
      <c r="N5497"/>
      <c r="S5497"/>
    </row>
    <row r="5498" spans="1:19" x14ac:dyDescent="0.4">
      <c r="A5498"/>
      <c r="B5498"/>
      <c r="C5498" t="s">
        <v>6499</v>
      </c>
      <c r="N5498"/>
      <c r="S5498"/>
    </row>
    <row r="5499" spans="1:19" x14ac:dyDescent="0.4">
      <c r="A5499"/>
      <c r="B5499"/>
      <c r="C5499" t="s">
        <v>6500</v>
      </c>
      <c r="N5499"/>
      <c r="S5499"/>
    </row>
    <row r="5500" spans="1:19" x14ac:dyDescent="0.4">
      <c r="A5500"/>
      <c r="B5500"/>
      <c r="C5500" t="s">
        <v>6501</v>
      </c>
      <c r="N5500"/>
      <c r="S5500"/>
    </row>
    <row r="5501" spans="1:19" x14ac:dyDescent="0.4">
      <c r="A5501"/>
      <c r="B5501"/>
      <c r="C5501" t="s">
        <v>6502</v>
      </c>
      <c r="N5501"/>
      <c r="S5501"/>
    </row>
    <row r="5502" spans="1:19" x14ac:dyDescent="0.4">
      <c r="A5502"/>
      <c r="B5502"/>
      <c r="C5502" t="s">
        <v>6503</v>
      </c>
      <c r="N5502"/>
      <c r="S5502"/>
    </row>
    <row r="5503" spans="1:19" x14ac:dyDescent="0.4">
      <c r="A5503"/>
      <c r="B5503"/>
      <c r="C5503" t="s">
        <v>6504</v>
      </c>
      <c r="N5503"/>
      <c r="S5503"/>
    </row>
    <row r="5504" spans="1:19" x14ac:dyDescent="0.4">
      <c r="A5504"/>
      <c r="B5504"/>
      <c r="C5504" t="s">
        <v>6505</v>
      </c>
      <c r="N5504"/>
      <c r="S5504"/>
    </row>
    <row r="5505" spans="1:19" x14ac:dyDescent="0.4">
      <c r="A5505"/>
      <c r="B5505"/>
      <c r="C5505" t="s">
        <v>6506</v>
      </c>
      <c r="N5505"/>
      <c r="S5505"/>
    </row>
    <row r="5506" spans="1:19" x14ac:dyDescent="0.4">
      <c r="A5506"/>
      <c r="B5506"/>
      <c r="C5506" t="s">
        <v>6507</v>
      </c>
      <c r="N5506"/>
      <c r="S5506"/>
    </row>
    <row r="5507" spans="1:19" x14ac:dyDescent="0.4">
      <c r="A5507"/>
      <c r="B5507"/>
      <c r="C5507" t="s">
        <v>6508</v>
      </c>
      <c r="N5507"/>
      <c r="S5507"/>
    </row>
    <row r="5508" spans="1:19" x14ac:dyDescent="0.4">
      <c r="A5508"/>
      <c r="B5508"/>
      <c r="C5508" t="s">
        <v>6509</v>
      </c>
      <c r="N5508"/>
      <c r="S5508"/>
    </row>
    <row r="5509" spans="1:19" x14ac:dyDescent="0.4">
      <c r="A5509"/>
      <c r="B5509"/>
      <c r="C5509" t="s">
        <v>6510</v>
      </c>
      <c r="N5509"/>
      <c r="S5509"/>
    </row>
    <row r="5510" spans="1:19" x14ac:dyDescent="0.4">
      <c r="A5510"/>
      <c r="B5510"/>
      <c r="C5510" t="s">
        <v>6511</v>
      </c>
      <c r="N5510"/>
      <c r="S5510"/>
    </row>
    <row r="5511" spans="1:19" x14ac:dyDescent="0.4">
      <c r="A5511"/>
      <c r="B5511"/>
      <c r="C5511" t="s">
        <v>6512</v>
      </c>
      <c r="N5511"/>
      <c r="S5511"/>
    </row>
    <row r="5512" spans="1:19" x14ac:dyDescent="0.4">
      <c r="A5512"/>
      <c r="B5512"/>
      <c r="C5512" t="s">
        <v>6513</v>
      </c>
      <c r="N5512"/>
      <c r="S5512"/>
    </row>
    <row r="5513" spans="1:19" x14ac:dyDescent="0.4">
      <c r="A5513"/>
      <c r="B5513"/>
      <c r="C5513" t="s">
        <v>6514</v>
      </c>
      <c r="N5513"/>
      <c r="S5513"/>
    </row>
    <row r="5514" spans="1:19" x14ac:dyDescent="0.4">
      <c r="A5514"/>
      <c r="B5514"/>
      <c r="C5514" t="s">
        <v>6515</v>
      </c>
      <c r="N5514"/>
      <c r="S5514"/>
    </row>
    <row r="5515" spans="1:19" x14ac:dyDescent="0.4">
      <c r="A5515"/>
      <c r="B5515"/>
      <c r="C5515" t="s">
        <v>6516</v>
      </c>
      <c r="N5515"/>
      <c r="S5515"/>
    </row>
    <row r="5516" spans="1:19" x14ac:dyDescent="0.4">
      <c r="A5516"/>
      <c r="B5516"/>
      <c r="C5516" t="s">
        <v>6517</v>
      </c>
      <c r="N5516"/>
      <c r="S5516"/>
    </row>
    <row r="5517" spans="1:19" x14ac:dyDescent="0.4">
      <c r="A5517"/>
      <c r="B5517"/>
      <c r="C5517" t="s">
        <v>6518</v>
      </c>
      <c r="N5517"/>
      <c r="S5517"/>
    </row>
    <row r="5518" spans="1:19" x14ac:dyDescent="0.4">
      <c r="A5518"/>
      <c r="B5518"/>
      <c r="C5518" t="s">
        <v>6519</v>
      </c>
      <c r="N5518"/>
      <c r="S5518"/>
    </row>
    <row r="5519" spans="1:19" x14ac:dyDescent="0.4">
      <c r="A5519"/>
      <c r="B5519"/>
      <c r="C5519" t="s">
        <v>6520</v>
      </c>
      <c r="N5519"/>
      <c r="S5519"/>
    </row>
    <row r="5520" spans="1:19" x14ac:dyDescent="0.4">
      <c r="A5520"/>
      <c r="B5520"/>
      <c r="C5520" t="s">
        <v>6521</v>
      </c>
      <c r="N5520"/>
      <c r="S5520"/>
    </row>
    <row r="5521" spans="1:19" x14ac:dyDescent="0.4">
      <c r="A5521"/>
      <c r="B5521"/>
      <c r="C5521" t="s">
        <v>6522</v>
      </c>
      <c r="N5521"/>
      <c r="S5521"/>
    </row>
    <row r="5522" spans="1:19" x14ac:dyDescent="0.4">
      <c r="A5522"/>
      <c r="B5522"/>
      <c r="C5522" t="s">
        <v>6523</v>
      </c>
      <c r="N5522"/>
      <c r="S5522"/>
    </row>
    <row r="5523" spans="1:19" x14ac:dyDescent="0.4">
      <c r="A5523"/>
      <c r="B5523"/>
      <c r="C5523" t="s">
        <v>6522</v>
      </c>
      <c r="N5523"/>
      <c r="S5523"/>
    </row>
    <row r="5524" spans="1:19" x14ac:dyDescent="0.4">
      <c r="A5524"/>
      <c r="B5524"/>
      <c r="C5524" t="s">
        <v>6524</v>
      </c>
      <c r="N5524"/>
      <c r="S5524"/>
    </row>
    <row r="5525" spans="1:19" x14ac:dyDescent="0.4">
      <c r="A5525"/>
      <c r="B5525"/>
      <c r="C5525" t="s">
        <v>6525</v>
      </c>
      <c r="N5525"/>
      <c r="S5525"/>
    </row>
    <row r="5526" spans="1:19" x14ac:dyDescent="0.4">
      <c r="A5526"/>
      <c r="B5526"/>
      <c r="C5526" t="s">
        <v>6526</v>
      </c>
      <c r="N5526"/>
      <c r="S5526"/>
    </row>
    <row r="5527" spans="1:19" x14ac:dyDescent="0.4">
      <c r="A5527"/>
      <c r="B5527"/>
      <c r="C5527" t="s">
        <v>6527</v>
      </c>
      <c r="N5527"/>
      <c r="S5527"/>
    </row>
    <row r="5528" spans="1:19" x14ac:dyDescent="0.4">
      <c r="A5528"/>
      <c r="B5528"/>
      <c r="C5528" t="s">
        <v>6528</v>
      </c>
      <c r="N5528"/>
      <c r="S5528"/>
    </row>
    <row r="5529" spans="1:19" x14ac:dyDescent="0.4">
      <c r="A5529"/>
      <c r="B5529"/>
      <c r="C5529" t="s">
        <v>6529</v>
      </c>
      <c r="N5529"/>
      <c r="S5529"/>
    </row>
    <row r="5530" spans="1:19" x14ac:dyDescent="0.4">
      <c r="A5530"/>
      <c r="B5530"/>
      <c r="C5530" t="s">
        <v>6530</v>
      </c>
      <c r="N5530"/>
      <c r="S5530"/>
    </row>
    <row r="5531" spans="1:19" x14ac:dyDescent="0.4">
      <c r="A5531"/>
      <c r="B5531"/>
      <c r="C5531" t="s">
        <v>6531</v>
      </c>
      <c r="N5531"/>
      <c r="S5531"/>
    </row>
    <row r="5532" spans="1:19" x14ac:dyDescent="0.4">
      <c r="A5532"/>
      <c r="B5532"/>
      <c r="C5532" t="s">
        <v>6532</v>
      </c>
      <c r="N5532"/>
      <c r="S5532"/>
    </row>
    <row r="5533" spans="1:19" x14ac:dyDescent="0.4">
      <c r="A5533"/>
      <c r="B5533"/>
      <c r="C5533" t="s">
        <v>6533</v>
      </c>
      <c r="N5533"/>
      <c r="S5533"/>
    </row>
    <row r="5534" spans="1:19" x14ac:dyDescent="0.4">
      <c r="A5534"/>
      <c r="B5534"/>
      <c r="C5534" t="s">
        <v>6534</v>
      </c>
      <c r="N5534"/>
      <c r="S5534"/>
    </row>
    <row r="5535" spans="1:19" x14ac:dyDescent="0.4">
      <c r="A5535"/>
      <c r="B5535"/>
      <c r="C5535" t="s">
        <v>6535</v>
      </c>
      <c r="N5535"/>
      <c r="S5535"/>
    </row>
    <row r="5536" spans="1:19" x14ac:dyDescent="0.4">
      <c r="A5536"/>
      <c r="B5536"/>
      <c r="C5536" t="s">
        <v>6536</v>
      </c>
      <c r="N5536"/>
      <c r="S5536"/>
    </row>
    <row r="5537" spans="1:19" x14ac:dyDescent="0.4">
      <c r="A5537"/>
      <c r="B5537"/>
      <c r="C5537" t="s">
        <v>6537</v>
      </c>
      <c r="N5537"/>
      <c r="S5537"/>
    </row>
    <row r="5538" spans="1:19" x14ac:dyDescent="0.4">
      <c r="A5538"/>
      <c r="B5538"/>
      <c r="C5538" t="s">
        <v>6538</v>
      </c>
      <c r="N5538"/>
      <c r="S5538"/>
    </row>
    <row r="5539" spans="1:19" x14ac:dyDescent="0.4">
      <c r="A5539"/>
      <c r="B5539"/>
      <c r="C5539" t="s">
        <v>6539</v>
      </c>
      <c r="N5539"/>
      <c r="S5539"/>
    </row>
    <row r="5540" spans="1:19" x14ac:dyDescent="0.4">
      <c r="A5540"/>
      <c r="B5540"/>
      <c r="C5540" t="s">
        <v>6540</v>
      </c>
      <c r="N5540"/>
      <c r="S5540"/>
    </row>
    <row r="5541" spans="1:19" x14ac:dyDescent="0.4">
      <c r="A5541"/>
      <c r="B5541"/>
      <c r="C5541" t="s">
        <v>6541</v>
      </c>
      <c r="N5541"/>
      <c r="S5541"/>
    </row>
    <row r="5542" spans="1:19" x14ac:dyDescent="0.4">
      <c r="A5542"/>
      <c r="B5542"/>
      <c r="C5542" t="s">
        <v>6542</v>
      </c>
      <c r="N5542"/>
      <c r="S5542"/>
    </row>
    <row r="5543" spans="1:19" x14ac:dyDescent="0.4">
      <c r="A5543"/>
      <c r="B5543"/>
      <c r="C5543" t="s">
        <v>6543</v>
      </c>
      <c r="N5543"/>
      <c r="S5543"/>
    </row>
    <row r="5544" spans="1:19" x14ac:dyDescent="0.4">
      <c r="A5544"/>
      <c r="B5544"/>
      <c r="C5544" t="s">
        <v>6544</v>
      </c>
      <c r="N5544"/>
      <c r="S5544"/>
    </row>
    <row r="5545" spans="1:19" x14ac:dyDescent="0.4">
      <c r="A5545"/>
      <c r="B5545"/>
      <c r="C5545" t="s">
        <v>6545</v>
      </c>
      <c r="N5545"/>
      <c r="S5545"/>
    </row>
    <row r="5546" spans="1:19" x14ac:dyDescent="0.4">
      <c r="A5546"/>
      <c r="B5546"/>
      <c r="C5546" t="s">
        <v>6546</v>
      </c>
      <c r="N5546"/>
      <c r="S5546"/>
    </row>
    <row r="5547" spans="1:19" x14ac:dyDescent="0.4">
      <c r="A5547"/>
      <c r="B5547"/>
      <c r="C5547" t="s">
        <v>6547</v>
      </c>
      <c r="N5547"/>
      <c r="S5547"/>
    </row>
    <row r="5548" spans="1:19" x14ac:dyDescent="0.4">
      <c r="A5548"/>
      <c r="B5548"/>
      <c r="C5548" t="s">
        <v>6548</v>
      </c>
      <c r="N5548"/>
      <c r="S5548"/>
    </row>
    <row r="5549" spans="1:19" x14ac:dyDescent="0.4">
      <c r="A5549"/>
      <c r="B5549"/>
      <c r="C5549" t="s">
        <v>6549</v>
      </c>
      <c r="N5549"/>
      <c r="S5549"/>
    </row>
    <row r="5550" spans="1:19" x14ac:dyDescent="0.4">
      <c r="A5550"/>
      <c r="B5550"/>
      <c r="C5550" t="s">
        <v>6550</v>
      </c>
      <c r="N5550"/>
      <c r="S5550"/>
    </row>
    <row r="5551" spans="1:19" x14ac:dyDescent="0.4">
      <c r="A5551"/>
      <c r="B5551"/>
      <c r="C5551" t="s">
        <v>6551</v>
      </c>
      <c r="N5551"/>
      <c r="S5551"/>
    </row>
    <row r="5552" spans="1:19" x14ac:dyDescent="0.4">
      <c r="A5552"/>
      <c r="B5552"/>
      <c r="C5552" t="s">
        <v>6552</v>
      </c>
      <c r="N5552"/>
      <c r="S5552"/>
    </row>
    <row r="5553" spans="1:19" x14ac:dyDescent="0.4">
      <c r="A5553"/>
      <c r="B5553"/>
      <c r="C5553" t="s">
        <v>6553</v>
      </c>
      <c r="N5553"/>
      <c r="S5553"/>
    </row>
    <row r="5554" spans="1:19" x14ac:dyDescent="0.4">
      <c r="A5554"/>
      <c r="B5554"/>
      <c r="C5554" t="s">
        <v>6554</v>
      </c>
      <c r="N5554"/>
      <c r="S5554"/>
    </row>
    <row r="5555" spans="1:19" x14ac:dyDescent="0.4">
      <c r="A5555"/>
      <c r="B5555"/>
      <c r="C5555" t="s">
        <v>6555</v>
      </c>
      <c r="N5555"/>
      <c r="S5555"/>
    </row>
    <row r="5556" spans="1:19" x14ac:dyDescent="0.4">
      <c r="A5556"/>
      <c r="B5556"/>
      <c r="C5556" t="s">
        <v>6556</v>
      </c>
      <c r="N5556"/>
      <c r="S5556"/>
    </row>
    <row r="5557" spans="1:19" x14ac:dyDescent="0.4">
      <c r="A5557"/>
      <c r="B5557"/>
      <c r="C5557" t="s">
        <v>6557</v>
      </c>
      <c r="N5557"/>
      <c r="S5557"/>
    </row>
    <row r="5558" spans="1:19" x14ac:dyDescent="0.4">
      <c r="A5558"/>
      <c r="B5558"/>
      <c r="C5558" t="s">
        <v>6558</v>
      </c>
      <c r="N5558"/>
      <c r="S5558"/>
    </row>
    <row r="5559" spans="1:19" x14ac:dyDescent="0.4">
      <c r="A5559"/>
      <c r="B5559"/>
      <c r="C5559" t="s">
        <v>6559</v>
      </c>
      <c r="N5559"/>
      <c r="S5559"/>
    </row>
    <row r="5560" spans="1:19" x14ac:dyDescent="0.4">
      <c r="A5560"/>
      <c r="B5560"/>
      <c r="C5560" t="s">
        <v>6560</v>
      </c>
      <c r="N5560"/>
      <c r="S5560"/>
    </row>
    <row r="5561" spans="1:19" x14ac:dyDescent="0.4">
      <c r="A5561"/>
      <c r="B5561"/>
      <c r="C5561" t="s">
        <v>6561</v>
      </c>
      <c r="N5561"/>
      <c r="S5561"/>
    </row>
    <row r="5562" spans="1:19" x14ac:dyDescent="0.4">
      <c r="A5562"/>
      <c r="B5562"/>
      <c r="C5562" t="s">
        <v>6562</v>
      </c>
      <c r="N5562"/>
      <c r="S5562"/>
    </row>
    <row r="5563" spans="1:19" x14ac:dyDescent="0.4">
      <c r="A5563"/>
      <c r="B5563"/>
      <c r="C5563" t="s">
        <v>6563</v>
      </c>
      <c r="N5563"/>
      <c r="S5563"/>
    </row>
    <row r="5564" spans="1:19" x14ac:dyDescent="0.4">
      <c r="A5564"/>
      <c r="B5564"/>
      <c r="C5564" t="s">
        <v>6564</v>
      </c>
      <c r="N5564"/>
      <c r="S5564"/>
    </row>
    <row r="5565" spans="1:19" x14ac:dyDescent="0.4">
      <c r="A5565"/>
      <c r="B5565"/>
      <c r="C5565" t="s">
        <v>6565</v>
      </c>
      <c r="N5565"/>
      <c r="S5565"/>
    </row>
    <row r="5566" spans="1:19" x14ac:dyDescent="0.4">
      <c r="A5566"/>
      <c r="B5566"/>
      <c r="C5566" t="s">
        <v>6566</v>
      </c>
      <c r="N5566"/>
      <c r="S5566"/>
    </row>
    <row r="5567" spans="1:19" x14ac:dyDescent="0.4">
      <c r="A5567"/>
      <c r="B5567"/>
      <c r="C5567" t="s">
        <v>6567</v>
      </c>
      <c r="N5567"/>
      <c r="S5567"/>
    </row>
    <row r="5568" spans="1:19" x14ac:dyDescent="0.4">
      <c r="A5568"/>
      <c r="B5568"/>
      <c r="C5568" t="s">
        <v>6568</v>
      </c>
      <c r="N5568"/>
      <c r="S5568"/>
    </row>
    <row r="5569" spans="1:19" x14ac:dyDescent="0.4">
      <c r="A5569"/>
      <c r="B5569"/>
      <c r="C5569" t="s">
        <v>6569</v>
      </c>
      <c r="N5569"/>
      <c r="S5569"/>
    </row>
    <row r="5570" spans="1:19" x14ac:dyDescent="0.4">
      <c r="A5570"/>
      <c r="B5570"/>
      <c r="C5570" t="s">
        <v>6568</v>
      </c>
      <c r="N5570"/>
      <c r="S5570"/>
    </row>
    <row r="5571" spans="1:19" x14ac:dyDescent="0.4">
      <c r="A5571"/>
      <c r="B5571"/>
      <c r="C5571" t="s">
        <v>6570</v>
      </c>
      <c r="N5571"/>
      <c r="S5571"/>
    </row>
    <row r="5572" spans="1:19" x14ac:dyDescent="0.4">
      <c r="A5572"/>
      <c r="B5572"/>
      <c r="C5572" t="s">
        <v>6571</v>
      </c>
      <c r="N5572"/>
      <c r="S5572"/>
    </row>
    <row r="5573" spans="1:19" x14ac:dyDescent="0.4">
      <c r="A5573"/>
      <c r="B5573"/>
      <c r="C5573" t="s">
        <v>6572</v>
      </c>
      <c r="N5573"/>
      <c r="S5573"/>
    </row>
    <row r="5574" spans="1:19" x14ac:dyDescent="0.4">
      <c r="A5574"/>
      <c r="B5574"/>
      <c r="C5574" t="s">
        <v>6573</v>
      </c>
      <c r="N5574"/>
      <c r="S5574"/>
    </row>
    <row r="5575" spans="1:19" x14ac:dyDescent="0.4">
      <c r="A5575"/>
      <c r="B5575"/>
      <c r="C5575" t="s">
        <v>6574</v>
      </c>
      <c r="N5575"/>
      <c r="S5575"/>
    </row>
    <row r="5576" spans="1:19" x14ac:dyDescent="0.4">
      <c r="A5576"/>
      <c r="B5576"/>
      <c r="C5576" t="s">
        <v>6575</v>
      </c>
      <c r="N5576"/>
      <c r="S5576"/>
    </row>
    <row r="5577" spans="1:19" x14ac:dyDescent="0.4">
      <c r="A5577"/>
      <c r="B5577"/>
      <c r="C5577" t="s">
        <v>6576</v>
      </c>
      <c r="N5577"/>
      <c r="S5577"/>
    </row>
    <row r="5578" spans="1:19" x14ac:dyDescent="0.4">
      <c r="A5578"/>
      <c r="B5578"/>
      <c r="C5578" t="s">
        <v>6577</v>
      </c>
      <c r="N5578"/>
      <c r="S5578"/>
    </row>
    <row r="5579" spans="1:19" x14ac:dyDescent="0.4">
      <c r="A5579"/>
      <c r="B5579"/>
      <c r="C5579" t="s">
        <v>6578</v>
      </c>
      <c r="N5579"/>
      <c r="S5579"/>
    </row>
    <row r="5580" spans="1:19" x14ac:dyDescent="0.4">
      <c r="A5580"/>
      <c r="B5580"/>
      <c r="C5580" t="s">
        <v>6579</v>
      </c>
      <c r="N5580"/>
      <c r="S5580"/>
    </row>
    <row r="5581" spans="1:19" x14ac:dyDescent="0.4">
      <c r="A5581"/>
      <c r="B5581"/>
      <c r="C5581" t="s">
        <v>6580</v>
      </c>
      <c r="N5581"/>
      <c r="S5581"/>
    </row>
    <row r="5582" spans="1:19" x14ac:dyDescent="0.4">
      <c r="A5582"/>
      <c r="B5582"/>
      <c r="C5582" t="s">
        <v>6581</v>
      </c>
      <c r="N5582"/>
      <c r="S5582"/>
    </row>
    <row r="5583" spans="1:19" x14ac:dyDescent="0.4">
      <c r="A5583"/>
      <c r="B5583"/>
      <c r="C5583" t="s">
        <v>6582</v>
      </c>
      <c r="N5583"/>
      <c r="S5583"/>
    </row>
    <row r="5584" spans="1:19" x14ac:dyDescent="0.4">
      <c r="A5584"/>
      <c r="B5584"/>
      <c r="C5584" t="s">
        <v>6583</v>
      </c>
      <c r="N5584"/>
      <c r="S5584"/>
    </row>
    <row r="5585" spans="1:19" x14ac:dyDescent="0.4">
      <c r="A5585"/>
      <c r="B5585"/>
      <c r="C5585" t="s">
        <v>6584</v>
      </c>
      <c r="N5585"/>
      <c r="S5585"/>
    </row>
    <row r="5586" spans="1:19" x14ac:dyDescent="0.4">
      <c r="A5586"/>
      <c r="B5586"/>
      <c r="C5586" t="s">
        <v>6585</v>
      </c>
      <c r="N5586"/>
      <c r="S5586"/>
    </row>
    <row r="5587" spans="1:19" x14ac:dyDescent="0.4">
      <c r="A5587"/>
      <c r="B5587"/>
      <c r="C5587" t="s">
        <v>6586</v>
      </c>
      <c r="N5587"/>
      <c r="S5587"/>
    </row>
    <row r="5588" spans="1:19" x14ac:dyDescent="0.4">
      <c r="A5588"/>
      <c r="B5588"/>
      <c r="C5588" t="s">
        <v>6585</v>
      </c>
      <c r="N5588"/>
      <c r="S5588"/>
    </row>
    <row r="5589" spans="1:19" x14ac:dyDescent="0.4">
      <c r="A5589"/>
      <c r="B5589"/>
      <c r="C5589" t="s">
        <v>6587</v>
      </c>
      <c r="N5589"/>
      <c r="S5589"/>
    </row>
    <row r="5590" spans="1:19" x14ac:dyDescent="0.4">
      <c r="A5590"/>
      <c r="B5590"/>
      <c r="C5590" t="s">
        <v>6588</v>
      </c>
      <c r="N5590"/>
      <c r="S5590"/>
    </row>
    <row r="5591" spans="1:19" x14ac:dyDescent="0.4">
      <c r="A5591"/>
      <c r="B5591"/>
      <c r="C5591" t="s">
        <v>6589</v>
      </c>
      <c r="N5591"/>
      <c r="S5591"/>
    </row>
    <row r="5592" spans="1:19" x14ac:dyDescent="0.4">
      <c r="A5592"/>
      <c r="B5592"/>
      <c r="C5592" t="s">
        <v>6590</v>
      </c>
      <c r="N5592"/>
      <c r="S5592"/>
    </row>
    <row r="5593" spans="1:19" x14ac:dyDescent="0.4">
      <c r="A5593"/>
      <c r="B5593"/>
      <c r="C5593" t="s">
        <v>6591</v>
      </c>
      <c r="N5593"/>
      <c r="S5593"/>
    </row>
    <row r="5594" spans="1:19" x14ac:dyDescent="0.4">
      <c r="A5594"/>
      <c r="B5594"/>
      <c r="C5594" t="s">
        <v>6592</v>
      </c>
      <c r="N5594"/>
      <c r="S5594"/>
    </row>
    <row r="5595" spans="1:19" x14ac:dyDescent="0.4">
      <c r="A5595"/>
      <c r="B5595"/>
      <c r="C5595" t="s">
        <v>6593</v>
      </c>
      <c r="N5595"/>
      <c r="S5595"/>
    </row>
    <row r="5596" spans="1:19" x14ac:dyDescent="0.4">
      <c r="A5596"/>
      <c r="B5596"/>
      <c r="C5596" t="s">
        <v>6594</v>
      </c>
      <c r="N5596"/>
      <c r="S5596"/>
    </row>
    <row r="5597" spans="1:19" x14ac:dyDescent="0.4">
      <c r="A5597"/>
      <c r="B5597"/>
      <c r="C5597" t="s">
        <v>6595</v>
      </c>
      <c r="N5597"/>
      <c r="S5597"/>
    </row>
    <row r="5598" spans="1:19" x14ac:dyDescent="0.4">
      <c r="A5598"/>
      <c r="B5598"/>
      <c r="C5598" t="s">
        <v>6596</v>
      </c>
      <c r="N5598"/>
      <c r="S5598"/>
    </row>
    <row r="5599" spans="1:19" x14ac:dyDescent="0.4">
      <c r="A5599"/>
      <c r="B5599"/>
      <c r="C5599" t="s">
        <v>6597</v>
      </c>
      <c r="N5599"/>
      <c r="S5599"/>
    </row>
    <row r="5600" spans="1:19" x14ac:dyDescent="0.4">
      <c r="A5600"/>
      <c r="B5600"/>
      <c r="C5600" t="s">
        <v>6598</v>
      </c>
      <c r="N5600"/>
      <c r="S5600"/>
    </row>
    <row r="5601" spans="1:19" x14ac:dyDescent="0.4">
      <c r="A5601"/>
      <c r="B5601"/>
      <c r="C5601" t="s">
        <v>6599</v>
      </c>
      <c r="N5601"/>
      <c r="S5601"/>
    </row>
    <row r="5602" spans="1:19" x14ac:dyDescent="0.4">
      <c r="A5602"/>
      <c r="B5602"/>
      <c r="C5602" t="s">
        <v>6600</v>
      </c>
      <c r="N5602"/>
      <c r="S5602"/>
    </row>
    <row r="5603" spans="1:19" x14ac:dyDescent="0.4">
      <c r="A5603"/>
      <c r="B5603"/>
      <c r="C5603" t="s">
        <v>6601</v>
      </c>
      <c r="N5603"/>
      <c r="S5603"/>
    </row>
    <row r="5604" spans="1:19" x14ac:dyDescent="0.4">
      <c r="A5604"/>
      <c r="B5604"/>
      <c r="C5604" t="s">
        <v>6602</v>
      </c>
      <c r="N5604"/>
      <c r="S5604"/>
    </row>
    <row r="5605" spans="1:19" x14ac:dyDescent="0.4">
      <c r="A5605"/>
      <c r="B5605"/>
      <c r="C5605" t="s">
        <v>6603</v>
      </c>
      <c r="N5605"/>
      <c r="S5605"/>
    </row>
    <row r="5606" spans="1:19" x14ac:dyDescent="0.4">
      <c r="A5606"/>
      <c r="B5606"/>
      <c r="C5606" t="s">
        <v>6604</v>
      </c>
      <c r="N5606"/>
      <c r="S5606"/>
    </row>
    <row r="5607" spans="1:19" x14ac:dyDescent="0.4">
      <c r="A5607"/>
      <c r="B5607"/>
      <c r="C5607" t="s">
        <v>6605</v>
      </c>
      <c r="N5607"/>
      <c r="S5607"/>
    </row>
    <row r="5608" spans="1:19" x14ac:dyDescent="0.4">
      <c r="A5608"/>
      <c r="B5608"/>
      <c r="C5608" t="s">
        <v>6606</v>
      </c>
      <c r="N5608"/>
      <c r="S5608"/>
    </row>
    <row r="5609" spans="1:19" x14ac:dyDescent="0.4">
      <c r="A5609"/>
      <c r="B5609"/>
      <c r="C5609" t="s">
        <v>6607</v>
      </c>
      <c r="N5609"/>
      <c r="S5609"/>
    </row>
    <row r="5610" spans="1:19" x14ac:dyDescent="0.4">
      <c r="A5610"/>
      <c r="B5610"/>
      <c r="C5610" t="s">
        <v>6608</v>
      </c>
      <c r="N5610"/>
      <c r="S5610"/>
    </row>
    <row r="5611" spans="1:19" x14ac:dyDescent="0.4">
      <c r="A5611"/>
      <c r="B5611"/>
      <c r="C5611" t="s">
        <v>6609</v>
      </c>
      <c r="N5611"/>
      <c r="S5611"/>
    </row>
    <row r="5612" spans="1:19" x14ac:dyDescent="0.4">
      <c r="A5612"/>
      <c r="B5612"/>
      <c r="C5612" t="s">
        <v>6610</v>
      </c>
      <c r="N5612"/>
      <c r="S5612"/>
    </row>
    <row r="5613" spans="1:19" x14ac:dyDescent="0.4">
      <c r="A5613"/>
      <c r="B5613"/>
      <c r="C5613" t="s">
        <v>6611</v>
      </c>
      <c r="N5613"/>
      <c r="S5613"/>
    </row>
    <row r="5614" spans="1:19" x14ac:dyDescent="0.4">
      <c r="A5614"/>
      <c r="B5614"/>
      <c r="C5614" t="s">
        <v>6612</v>
      </c>
      <c r="N5614"/>
      <c r="S5614"/>
    </row>
    <row r="5615" spans="1:19" x14ac:dyDescent="0.4">
      <c r="A5615"/>
      <c r="B5615"/>
      <c r="C5615" t="s">
        <v>6611</v>
      </c>
      <c r="N5615"/>
      <c r="S5615"/>
    </row>
    <row r="5616" spans="1:19" x14ac:dyDescent="0.4">
      <c r="A5616"/>
      <c r="B5616"/>
      <c r="C5616" t="s">
        <v>6613</v>
      </c>
      <c r="N5616"/>
      <c r="S5616"/>
    </row>
    <row r="5617" spans="1:19" x14ac:dyDescent="0.4">
      <c r="A5617"/>
      <c r="B5617"/>
      <c r="C5617" t="s">
        <v>6614</v>
      </c>
      <c r="N5617"/>
      <c r="S5617"/>
    </row>
    <row r="5618" spans="1:19" x14ac:dyDescent="0.4">
      <c r="A5618"/>
      <c r="B5618"/>
      <c r="C5618" t="s">
        <v>6615</v>
      </c>
      <c r="N5618"/>
      <c r="S5618"/>
    </row>
    <row r="5619" spans="1:19" x14ac:dyDescent="0.4">
      <c r="A5619"/>
      <c r="B5619"/>
      <c r="C5619" t="s">
        <v>6616</v>
      </c>
      <c r="N5619"/>
      <c r="S5619"/>
    </row>
    <row r="5620" spans="1:19" x14ac:dyDescent="0.4">
      <c r="A5620"/>
      <c r="B5620"/>
      <c r="C5620" t="s">
        <v>6617</v>
      </c>
      <c r="N5620"/>
      <c r="S5620"/>
    </row>
    <row r="5621" spans="1:19" x14ac:dyDescent="0.4">
      <c r="A5621"/>
      <c r="B5621"/>
      <c r="C5621" t="s">
        <v>6618</v>
      </c>
      <c r="N5621"/>
      <c r="S5621"/>
    </row>
    <row r="5622" spans="1:19" x14ac:dyDescent="0.4">
      <c r="A5622"/>
      <c r="B5622"/>
      <c r="C5622" t="s">
        <v>6619</v>
      </c>
      <c r="N5622"/>
      <c r="S5622"/>
    </row>
    <row r="5623" spans="1:19" x14ac:dyDescent="0.4">
      <c r="A5623"/>
      <c r="B5623"/>
      <c r="C5623" t="s">
        <v>6620</v>
      </c>
      <c r="N5623"/>
      <c r="S5623"/>
    </row>
    <row r="5624" spans="1:19" x14ac:dyDescent="0.4">
      <c r="A5624"/>
      <c r="B5624"/>
      <c r="C5624" t="s">
        <v>6621</v>
      </c>
      <c r="N5624"/>
      <c r="S5624"/>
    </row>
    <row r="5625" spans="1:19" x14ac:dyDescent="0.4">
      <c r="A5625"/>
      <c r="B5625"/>
      <c r="C5625" t="s">
        <v>6622</v>
      </c>
      <c r="N5625"/>
      <c r="S5625"/>
    </row>
    <row r="5626" spans="1:19" x14ac:dyDescent="0.4">
      <c r="A5626"/>
      <c r="B5626"/>
      <c r="C5626" t="s">
        <v>6623</v>
      </c>
      <c r="N5626"/>
      <c r="S5626"/>
    </row>
    <row r="5627" spans="1:19" x14ac:dyDescent="0.4">
      <c r="A5627"/>
      <c r="B5627"/>
      <c r="C5627" t="s">
        <v>6624</v>
      </c>
      <c r="N5627"/>
      <c r="S5627"/>
    </row>
    <row r="5628" spans="1:19" x14ac:dyDescent="0.4">
      <c r="A5628"/>
      <c r="B5628"/>
      <c r="C5628" t="s">
        <v>6625</v>
      </c>
      <c r="N5628"/>
      <c r="S5628"/>
    </row>
    <row r="5629" spans="1:19" x14ac:dyDescent="0.4">
      <c r="A5629"/>
      <c r="B5629"/>
      <c r="C5629" t="s">
        <v>6626</v>
      </c>
      <c r="N5629"/>
      <c r="S5629"/>
    </row>
    <row r="5630" spans="1:19" x14ac:dyDescent="0.4">
      <c r="A5630"/>
      <c r="B5630"/>
      <c r="C5630" t="s">
        <v>6627</v>
      </c>
      <c r="N5630"/>
      <c r="S5630"/>
    </row>
    <row r="5631" spans="1:19" x14ac:dyDescent="0.4">
      <c r="A5631"/>
      <c r="B5631"/>
      <c r="C5631" t="s">
        <v>6628</v>
      </c>
      <c r="N5631"/>
      <c r="S5631"/>
    </row>
    <row r="5632" spans="1:19" x14ac:dyDescent="0.4">
      <c r="A5632"/>
      <c r="B5632"/>
      <c r="C5632" t="s">
        <v>6629</v>
      </c>
      <c r="N5632"/>
      <c r="S5632"/>
    </row>
    <row r="5633" spans="1:19" x14ac:dyDescent="0.4">
      <c r="A5633"/>
      <c r="B5633"/>
      <c r="C5633" t="s">
        <v>6630</v>
      </c>
      <c r="N5633"/>
      <c r="S5633"/>
    </row>
    <row r="5634" spans="1:19" x14ac:dyDescent="0.4">
      <c r="A5634"/>
      <c r="B5634"/>
      <c r="C5634" t="s">
        <v>6631</v>
      </c>
      <c r="N5634"/>
      <c r="S5634"/>
    </row>
    <row r="5635" spans="1:19" x14ac:dyDescent="0.4">
      <c r="A5635"/>
      <c r="B5635"/>
      <c r="C5635" t="s">
        <v>6632</v>
      </c>
      <c r="N5635"/>
      <c r="S5635"/>
    </row>
    <row r="5636" spans="1:19" x14ac:dyDescent="0.4">
      <c r="A5636"/>
      <c r="B5636"/>
      <c r="C5636" t="s">
        <v>6633</v>
      </c>
      <c r="N5636"/>
      <c r="S5636"/>
    </row>
    <row r="5637" spans="1:19" x14ac:dyDescent="0.4">
      <c r="A5637"/>
      <c r="B5637"/>
      <c r="C5637" t="s">
        <v>6634</v>
      </c>
      <c r="N5637"/>
      <c r="S5637"/>
    </row>
    <row r="5638" spans="1:19" x14ac:dyDescent="0.4">
      <c r="A5638"/>
      <c r="B5638"/>
      <c r="C5638" t="s">
        <v>6635</v>
      </c>
      <c r="N5638"/>
      <c r="S5638"/>
    </row>
    <row r="5639" spans="1:19" x14ac:dyDescent="0.4">
      <c r="A5639"/>
      <c r="B5639"/>
      <c r="C5639" t="s">
        <v>6636</v>
      </c>
      <c r="N5639"/>
      <c r="S5639"/>
    </row>
    <row r="5640" spans="1:19" x14ac:dyDescent="0.4">
      <c r="A5640"/>
      <c r="B5640"/>
      <c r="C5640" t="s">
        <v>6637</v>
      </c>
      <c r="N5640"/>
      <c r="S5640"/>
    </row>
    <row r="5641" spans="1:19" x14ac:dyDescent="0.4">
      <c r="A5641"/>
      <c r="B5641"/>
      <c r="C5641" t="s">
        <v>6638</v>
      </c>
      <c r="N5641"/>
      <c r="S5641"/>
    </row>
    <row r="5642" spans="1:19" x14ac:dyDescent="0.4">
      <c r="A5642"/>
      <c r="B5642"/>
      <c r="C5642" t="s">
        <v>6639</v>
      </c>
      <c r="N5642"/>
      <c r="S5642"/>
    </row>
    <row r="5643" spans="1:19" x14ac:dyDescent="0.4">
      <c r="A5643"/>
      <c r="B5643"/>
      <c r="C5643" t="s">
        <v>6640</v>
      </c>
      <c r="N5643"/>
      <c r="S5643"/>
    </row>
    <row r="5644" spans="1:19" x14ac:dyDescent="0.4">
      <c r="A5644"/>
      <c r="B5644"/>
      <c r="C5644" t="s">
        <v>6641</v>
      </c>
      <c r="N5644"/>
      <c r="S5644"/>
    </row>
    <row r="5645" spans="1:19" x14ac:dyDescent="0.4">
      <c r="A5645"/>
      <c r="B5645"/>
      <c r="C5645" t="s">
        <v>6642</v>
      </c>
      <c r="N5645"/>
      <c r="S5645"/>
    </row>
    <row r="5646" spans="1:19" x14ac:dyDescent="0.4">
      <c r="A5646"/>
      <c r="B5646"/>
      <c r="C5646" t="s">
        <v>6643</v>
      </c>
      <c r="N5646"/>
      <c r="S5646"/>
    </row>
    <row r="5647" spans="1:19" x14ac:dyDescent="0.4">
      <c r="A5647"/>
      <c r="B5647"/>
      <c r="C5647" t="s">
        <v>6644</v>
      </c>
      <c r="N5647"/>
      <c r="S5647"/>
    </row>
    <row r="5648" spans="1:19" x14ac:dyDescent="0.4">
      <c r="A5648"/>
      <c r="B5648"/>
      <c r="C5648" t="s">
        <v>6645</v>
      </c>
      <c r="N5648"/>
      <c r="S5648"/>
    </row>
    <row r="5649" spans="1:19" x14ac:dyDescent="0.4">
      <c r="A5649"/>
      <c r="B5649"/>
      <c r="C5649" t="s">
        <v>6646</v>
      </c>
      <c r="N5649"/>
      <c r="S5649"/>
    </row>
    <row r="5650" spans="1:19" x14ac:dyDescent="0.4">
      <c r="A5650"/>
      <c r="B5650"/>
      <c r="C5650" t="s">
        <v>6647</v>
      </c>
      <c r="N5650"/>
      <c r="S5650"/>
    </row>
    <row r="5651" spans="1:19" x14ac:dyDescent="0.4">
      <c r="A5651"/>
      <c r="B5651"/>
      <c r="C5651" t="s">
        <v>6648</v>
      </c>
      <c r="N5651"/>
      <c r="S5651"/>
    </row>
    <row r="5652" spans="1:19" x14ac:dyDescent="0.4">
      <c r="A5652"/>
      <c r="B5652"/>
      <c r="C5652" t="s">
        <v>6649</v>
      </c>
      <c r="N5652"/>
      <c r="S5652"/>
    </row>
    <row r="5653" spans="1:19" x14ac:dyDescent="0.4">
      <c r="A5653"/>
      <c r="B5653"/>
      <c r="C5653" t="s">
        <v>6650</v>
      </c>
      <c r="N5653"/>
      <c r="S5653"/>
    </row>
    <row r="5654" spans="1:19" x14ac:dyDescent="0.4">
      <c r="A5654"/>
      <c r="B5654"/>
      <c r="C5654" t="s">
        <v>6651</v>
      </c>
      <c r="N5654"/>
      <c r="S5654"/>
    </row>
    <row r="5655" spans="1:19" x14ac:dyDescent="0.4">
      <c r="A5655"/>
      <c r="B5655"/>
      <c r="C5655" t="s">
        <v>6652</v>
      </c>
      <c r="N5655"/>
      <c r="S5655"/>
    </row>
    <row r="5656" spans="1:19" x14ac:dyDescent="0.4">
      <c r="A5656"/>
      <c r="B5656"/>
      <c r="C5656" t="s">
        <v>6653</v>
      </c>
      <c r="N5656"/>
      <c r="S5656"/>
    </row>
    <row r="5657" spans="1:19" x14ac:dyDescent="0.4">
      <c r="A5657"/>
      <c r="B5657"/>
      <c r="C5657" t="s">
        <v>6654</v>
      </c>
      <c r="N5657"/>
      <c r="S5657"/>
    </row>
    <row r="5658" spans="1:19" x14ac:dyDescent="0.4">
      <c r="A5658"/>
      <c r="B5658"/>
      <c r="C5658" t="s">
        <v>6655</v>
      </c>
      <c r="N5658"/>
      <c r="S5658"/>
    </row>
    <row r="5659" spans="1:19" x14ac:dyDescent="0.4">
      <c r="A5659"/>
      <c r="B5659"/>
      <c r="C5659" t="s">
        <v>6656</v>
      </c>
      <c r="N5659"/>
      <c r="S5659"/>
    </row>
    <row r="5660" spans="1:19" x14ac:dyDescent="0.4">
      <c r="A5660"/>
      <c r="B5660"/>
      <c r="C5660" t="s">
        <v>6657</v>
      </c>
      <c r="N5660"/>
      <c r="S5660"/>
    </row>
    <row r="5661" spans="1:19" x14ac:dyDescent="0.4">
      <c r="A5661"/>
      <c r="B5661"/>
      <c r="C5661" t="s">
        <v>6658</v>
      </c>
      <c r="N5661"/>
      <c r="S5661"/>
    </row>
    <row r="5662" spans="1:19" x14ac:dyDescent="0.4">
      <c r="A5662"/>
      <c r="B5662"/>
      <c r="C5662" t="s">
        <v>6659</v>
      </c>
      <c r="N5662"/>
      <c r="S5662"/>
    </row>
    <row r="5663" spans="1:19" x14ac:dyDescent="0.4">
      <c r="A5663"/>
      <c r="B5663"/>
      <c r="C5663" t="s">
        <v>6660</v>
      </c>
      <c r="N5663"/>
      <c r="S5663"/>
    </row>
    <row r="5664" spans="1:19" x14ac:dyDescent="0.4">
      <c r="A5664"/>
      <c r="B5664"/>
      <c r="C5664" t="s">
        <v>6661</v>
      </c>
      <c r="N5664"/>
      <c r="S5664"/>
    </row>
    <row r="5665" spans="1:19" x14ac:dyDescent="0.4">
      <c r="A5665"/>
      <c r="B5665"/>
      <c r="C5665" t="s">
        <v>6662</v>
      </c>
      <c r="N5665"/>
      <c r="S5665"/>
    </row>
    <row r="5666" spans="1:19" x14ac:dyDescent="0.4">
      <c r="A5666"/>
      <c r="B5666"/>
      <c r="C5666" t="s">
        <v>6663</v>
      </c>
      <c r="N5666"/>
      <c r="S5666"/>
    </row>
    <row r="5667" spans="1:19" x14ac:dyDescent="0.4">
      <c r="A5667"/>
      <c r="B5667"/>
      <c r="C5667" t="s">
        <v>6664</v>
      </c>
      <c r="N5667"/>
      <c r="S5667"/>
    </row>
    <row r="5668" spans="1:19" x14ac:dyDescent="0.4">
      <c r="A5668"/>
      <c r="B5668"/>
      <c r="C5668" t="s">
        <v>6665</v>
      </c>
      <c r="N5668"/>
      <c r="S5668"/>
    </row>
    <row r="5669" spans="1:19" x14ac:dyDescent="0.4">
      <c r="A5669"/>
      <c r="B5669"/>
      <c r="C5669" t="s">
        <v>6666</v>
      </c>
      <c r="N5669"/>
      <c r="S5669"/>
    </row>
    <row r="5670" spans="1:19" x14ac:dyDescent="0.4">
      <c r="A5670"/>
      <c r="B5670"/>
      <c r="C5670" t="s">
        <v>6667</v>
      </c>
      <c r="N5670"/>
      <c r="S5670"/>
    </row>
    <row r="5671" spans="1:19" x14ac:dyDescent="0.4">
      <c r="A5671"/>
      <c r="B5671"/>
      <c r="C5671" t="s">
        <v>6668</v>
      </c>
      <c r="N5671"/>
      <c r="S5671"/>
    </row>
    <row r="5672" spans="1:19" x14ac:dyDescent="0.4">
      <c r="A5672"/>
      <c r="B5672"/>
      <c r="C5672" t="s">
        <v>6669</v>
      </c>
      <c r="N5672"/>
      <c r="S5672"/>
    </row>
    <row r="5673" spans="1:19" x14ac:dyDescent="0.4">
      <c r="A5673"/>
      <c r="B5673"/>
      <c r="C5673" t="s">
        <v>6670</v>
      </c>
      <c r="N5673"/>
      <c r="S5673"/>
    </row>
    <row r="5674" spans="1:19" x14ac:dyDescent="0.4">
      <c r="A5674"/>
      <c r="B5674"/>
      <c r="C5674" t="s">
        <v>6671</v>
      </c>
      <c r="N5674"/>
      <c r="S5674"/>
    </row>
    <row r="5675" spans="1:19" x14ac:dyDescent="0.4">
      <c r="A5675"/>
      <c r="B5675"/>
      <c r="C5675" t="s">
        <v>6672</v>
      </c>
      <c r="N5675"/>
      <c r="S5675"/>
    </row>
    <row r="5676" spans="1:19" x14ac:dyDescent="0.4">
      <c r="A5676"/>
      <c r="B5676"/>
      <c r="C5676" t="s">
        <v>6673</v>
      </c>
      <c r="N5676"/>
      <c r="S5676"/>
    </row>
    <row r="5677" spans="1:19" x14ac:dyDescent="0.4">
      <c r="A5677"/>
      <c r="B5677"/>
      <c r="C5677" t="s">
        <v>6674</v>
      </c>
      <c r="N5677"/>
      <c r="S5677"/>
    </row>
    <row r="5678" spans="1:19" x14ac:dyDescent="0.4">
      <c r="A5678"/>
      <c r="B5678"/>
      <c r="C5678" t="s">
        <v>6675</v>
      </c>
      <c r="N5678"/>
      <c r="S5678"/>
    </row>
    <row r="5679" spans="1:19" x14ac:dyDescent="0.4">
      <c r="A5679"/>
      <c r="B5679"/>
      <c r="C5679" t="s">
        <v>6676</v>
      </c>
      <c r="N5679"/>
      <c r="S5679"/>
    </row>
    <row r="5680" spans="1:19" x14ac:dyDescent="0.4">
      <c r="A5680"/>
      <c r="B5680"/>
      <c r="C5680" t="s">
        <v>6677</v>
      </c>
      <c r="N5680"/>
      <c r="S5680"/>
    </row>
    <row r="5681" spans="1:19" x14ac:dyDescent="0.4">
      <c r="A5681"/>
      <c r="B5681"/>
      <c r="C5681" t="s">
        <v>6678</v>
      </c>
      <c r="N5681"/>
      <c r="S5681"/>
    </row>
    <row r="5682" spans="1:19" x14ac:dyDescent="0.4">
      <c r="A5682"/>
      <c r="B5682"/>
      <c r="C5682" t="s">
        <v>6679</v>
      </c>
      <c r="N5682"/>
      <c r="S5682"/>
    </row>
    <row r="5683" spans="1:19" x14ac:dyDescent="0.4">
      <c r="A5683"/>
      <c r="B5683"/>
      <c r="C5683" t="s">
        <v>6680</v>
      </c>
      <c r="N5683"/>
      <c r="S5683"/>
    </row>
    <row r="5684" spans="1:19" x14ac:dyDescent="0.4">
      <c r="A5684"/>
      <c r="B5684"/>
      <c r="C5684" t="s">
        <v>6681</v>
      </c>
      <c r="N5684"/>
      <c r="S5684"/>
    </row>
    <row r="5685" spans="1:19" x14ac:dyDescent="0.4">
      <c r="A5685"/>
      <c r="B5685"/>
      <c r="C5685" t="s">
        <v>6682</v>
      </c>
      <c r="N5685"/>
      <c r="S5685"/>
    </row>
    <row r="5686" spans="1:19" x14ac:dyDescent="0.4">
      <c r="A5686"/>
      <c r="B5686"/>
      <c r="C5686" t="s">
        <v>6683</v>
      </c>
      <c r="N5686"/>
      <c r="S5686"/>
    </row>
    <row r="5687" spans="1:19" x14ac:dyDescent="0.4">
      <c r="A5687"/>
      <c r="B5687"/>
      <c r="C5687" t="s">
        <v>6684</v>
      </c>
      <c r="N5687"/>
      <c r="S5687"/>
    </row>
    <row r="5688" spans="1:19" x14ac:dyDescent="0.4">
      <c r="A5688"/>
      <c r="B5688"/>
      <c r="C5688" t="s">
        <v>6685</v>
      </c>
      <c r="N5688"/>
      <c r="S5688"/>
    </row>
    <row r="5689" spans="1:19" x14ac:dyDescent="0.4">
      <c r="A5689"/>
      <c r="B5689"/>
      <c r="C5689" t="s">
        <v>6686</v>
      </c>
      <c r="N5689"/>
      <c r="S5689"/>
    </row>
    <row r="5690" spans="1:19" x14ac:dyDescent="0.4">
      <c r="A5690"/>
      <c r="B5690"/>
      <c r="C5690" t="s">
        <v>6687</v>
      </c>
      <c r="N5690"/>
      <c r="S5690"/>
    </row>
    <row r="5691" spans="1:19" x14ac:dyDescent="0.4">
      <c r="A5691"/>
      <c r="B5691"/>
      <c r="C5691" t="s">
        <v>6688</v>
      </c>
      <c r="N5691"/>
      <c r="S5691"/>
    </row>
    <row r="5692" spans="1:19" x14ac:dyDescent="0.4">
      <c r="A5692"/>
      <c r="B5692"/>
      <c r="C5692" t="s">
        <v>6689</v>
      </c>
      <c r="N5692"/>
      <c r="S5692"/>
    </row>
    <row r="5693" spans="1:19" x14ac:dyDescent="0.4">
      <c r="A5693"/>
      <c r="B5693"/>
      <c r="C5693" t="s">
        <v>6690</v>
      </c>
      <c r="N5693"/>
      <c r="S5693"/>
    </row>
    <row r="5694" spans="1:19" x14ac:dyDescent="0.4">
      <c r="A5694"/>
      <c r="B5694"/>
      <c r="C5694" t="s">
        <v>6691</v>
      </c>
      <c r="N5694"/>
      <c r="S5694"/>
    </row>
    <row r="5695" spans="1:19" x14ac:dyDescent="0.4">
      <c r="A5695"/>
      <c r="B5695"/>
      <c r="C5695" t="s">
        <v>6692</v>
      </c>
      <c r="N5695"/>
      <c r="S5695"/>
    </row>
    <row r="5696" spans="1:19" x14ac:dyDescent="0.4">
      <c r="A5696"/>
      <c r="B5696"/>
      <c r="C5696" t="s">
        <v>6693</v>
      </c>
      <c r="N5696"/>
      <c r="S5696"/>
    </row>
    <row r="5697" spans="1:19" x14ac:dyDescent="0.4">
      <c r="A5697"/>
      <c r="B5697"/>
      <c r="C5697" t="s">
        <v>6694</v>
      </c>
      <c r="N5697"/>
      <c r="S5697"/>
    </row>
    <row r="5698" spans="1:19" x14ac:dyDescent="0.4">
      <c r="A5698"/>
      <c r="B5698"/>
      <c r="C5698" t="s">
        <v>6695</v>
      </c>
      <c r="N5698"/>
      <c r="S5698"/>
    </row>
    <row r="5699" spans="1:19" x14ac:dyDescent="0.4">
      <c r="A5699"/>
      <c r="B5699"/>
      <c r="C5699" t="s">
        <v>6696</v>
      </c>
      <c r="N5699"/>
      <c r="S5699"/>
    </row>
    <row r="5700" spans="1:19" x14ac:dyDescent="0.4">
      <c r="A5700"/>
      <c r="B5700"/>
      <c r="C5700" t="s">
        <v>6697</v>
      </c>
      <c r="N5700"/>
      <c r="S5700"/>
    </row>
    <row r="5701" spans="1:19" x14ac:dyDescent="0.4">
      <c r="A5701"/>
      <c r="B5701"/>
      <c r="C5701" t="s">
        <v>6698</v>
      </c>
      <c r="N5701"/>
      <c r="S5701"/>
    </row>
    <row r="5702" spans="1:19" x14ac:dyDescent="0.4">
      <c r="A5702"/>
      <c r="B5702"/>
      <c r="C5702" t="s">
        <v>6699</v>
      </c>
      <c r="N5702"/>
      <c r="S5702"/>
    </row>
    <row r="5703" spans="1:19" x14ac:dyDescent="0.4">
      <c r="A5703"/>
      <c r="B5703"/>
      <c r="C5703" t="s">
        <v>6700</v>
      </c>
      <c r="N5703"/>
      <c r="S5703"/>
    </row>
    <row r="5704" spans="1:19" x14ac:dyDescent="0.4">
      <c r="A5704"/>
      <c r="B5704"/>
      <c r="C5704" t="s">
        <v>6701</v>
      </c>
      <c r="N5704"/>
      <c r="S5704"/>
    </row>
    <row r="5705" spans="1:19" x14ac:dyDescent="0.4">
      <c r="A5705"/>
      <c r="B5705"/>
      <c r="C5705" t="s">
        <v>6702</v>
      </c>
      <c r="N5705"/>
      <c r="S5705"/>
    </row>
    <row r="5706" spans="1:19" x14ac:dyDescent="0.4">
      <c r="A5706"/>
      <c r="B5706"/>
      <c r="C5706" t="s">
        <v>6703</v>
      </c>
      <c r="N5706"/>
      <c r="S5706"/>
    </row>
    <row r="5707" spans="1:19" x14ac:dyDescent="0.4">
      <c r="A5707"/>
      <c r="B5707"/>
      <c r="C5707" t="s">
        <v>6704</v>
      </c>
      <c r="N5707"/>
      <c r="S5707"/>
    </row>
    <row r="5708" spans="1:19" x14ac:dyDescent="0.4">
      <c r="A5708"/>
      <c r="B5708"/>
      <c r="C5708" t="s">
        <v>6705</v>
      </c>
      <c r="N5708"/>
      <c r="S5708"/>
    </row>
    <row r="5709" spans="1:19" x14ac:dyDescent="0.4">
      <c r="A5709"/>
      <c r="B5709"/>
      <c r="C5709" t="s">
        <v>6706</v>
      </c>
      <c r="N5709"/>
      <c r="S5709"/>
    </row>
    <row r="5710" spans="1:19" x14ac:dyDescent="0.4">
      <c r="A5710"/>
      <c r="B5710"/>
      <c r="C5710" t="s">
        <v>6707</v>
      </c>
      <c r="N5710"/>
      <c r="S5710"/>
    </row>
    <row r="5711" spans="1:19" x14ac:dyDescent="0.4">
      <c r="A5711"/>
      <c r="B5711"/>
      <c r="C5711" t="s">
        <v>6708</v>
      </c>
      <c r="N5711"/>
      <c r="S5711"/>
    </row>
    <row r="5712" spans="1:19" x14ac:dyDescent="0.4">
      <c r="A5712"/>
      <c r="B5712"/>
      <c r="C5712" t="s">
        <v>6709</v>
      </c>
      <c r="N5712"/>
      <c r="S5712"/>
    </row>
    <row r="5713" spans="1:19" x14ac:dyDescent="0.4">
      <c r="A5713"/>
      <c r="B5713"/>
      <c r="C5713" t="s">
        <v>6710</v>
      </c>
      <c r="N5713"/>
      <c r="S5713"/>
    </row>
    <row r="5714" spans="1:19" x14ac:dyDescent="0.4">
      <c r="A5714"/>
      <c r="B5714"/>
      <c r="C5714" t="s">
        <v>6711</v>
      </c>
      <c r="N5714"/>
      <c r="S5714"/>
    </row>
    <row r="5715" spans="1:19" x14ac:dyDescent="0.4">
      <c r="A5715"/>
      <c r="B5715"/>
      <c r="C5715" t="s">
        <v>6712</v>
      </c>
      <c r="N5715"/>
      <c r="S5715"/>
    </row>
    <row r="5716" spans="1:19" x14ac:dyDescent="0.4">
      <c r="A5716"/>
      <c r="B5716"/>
      <c r="C5716" t="s">
        <v>6713</v>
      </c>
      <c r="N5716"/>
      <c r="S5716"/>
    </row>
    <row r="5717" spans="1:19" x14ac:dyDescent="0.4">
      <c r="A5717"/>
      <c r="B5717"/>
      <c r="C5717" t="s">
        <v>6714</v>
      </c>
      <c r="N5717"/>
      <c r="S5717"/>
    </row>
    <row r="5718" spans="1:19" x14ac:dyDescent="0.4">
      <c r="A5718"/>
      <c r="B5718"/>
      <c r="C5718" t="s">
        <v>6715</v>
      </c>
      <c r="N5718"/>
      <c r="S5718"/>
    </row>
    <row r="5719" spans="1:19" x14ac:dyDescent="0.4">
      <c r="A5719"/>
      <c r="B5719"/>
      <c r="C5719" t="s">
        <v>6716</v>
      </c>
      <c r="N5719"/>
      <c r="S5719"/>
    </row>
    <row r="5720" spans="1:19" x14ac:dyDescent="0.4">
      <c r="A5720"/>
      <c r="B5720"/>
      <c r="C5720" t="s">
        <v>6717</v>
      </c>
      <c r="N5720"/>
      <c r="S5720"/>
    </row>
    <row r="5721" spans="1:19" x14ac:dyDescent="0.4">
      <c r="A5721"/>
      <c r="B5721"/>
      <c r="C5721" t="s">
        <v>6718</v>
      </c>
      <c r="N5721"/>
      <c r="S5721"/>
    </row>
    <row r="5722" spans="1:19" x14ac:dyDescent="0.4">
      <c r="A5722"/>
      <c r="B5722"/>
      <c r="C5722" t="s">
        <v>6719</v>
      </c>
      <c r="N5722"/>
      <c r="S5722"/>
    </row>
    <row r="5723" spans="1:19" x14ac:dyDescent="0.4">
      <c r="A5723"/>
      <c r="B5723"/>
      <c r="C5723" t="s">
        <v>6720</v>
      </c>
      <c r="N5723"/>
      <c r="S5723"/>
    </row>
    <row r="5724" spans="1:19" x14ac:dyDescent="0.4">
      <c r="A5724"/>
      <c r="B5724"/>
      <c r="C5724" t="s">
        <v>6721</v>
      </c>
      <c r="N5724"/>
      <c r="S5724"/>
    </row>
    <row r="5725" spans="1:19" x14ac:dyDescent="0.4">
      <c r="A5725"/>
      <c r="B5725"/>
      <c r="C5725" t="s">
        <v>6722</v>
      </c>
      <c r="N5725"/>
      <c r="S5725"/>
    </row>
    <row r="5726" spans="1:19" x14ac:dyDescent="0.4">
      <c r="A5726"/>
      <c r="B5726"/>
      <c r="C5726" t="s">
        <v>6723</v>
      </c>
      <c r="N5726"/>
      <c r="S5726"/>
    </row>
    <row r="5727" spans="1:19" x14ac:dyDescent="0.4">
      <c r="A5727"/>
      <c r="B5727"/>
      <c r="C5727" t="s">
        <v>6724</v>
      </c>
      <c r="N5727"/>
      <c r="S5727"/>
    </row>
    <row r="5728" spans="1:19" x14ac:dyDescent="0.4">
      <c r="A5728"/>
      <c r="B5728"/>
      <c r="C5728" t="s">
        <v>6725</v>
      </c>
      <c r="N5728"/>
      <c r="S5728"/>
    </row>
    <row r="5729" spans="1:19" x14ac:dyDescent="0.4">
      <c r="A5729"/>
      <c r="B5729"/>
      <c r="C5729" t="s">
        <v>6726</v>
      </c>
      <c r="N5729"/>
      <c r="S5729"/>
    </row>
    <row r="5730" spans="1:19" x14ac:dyDescent="0.4">
      <c r="A5730"/>
      <c r="B5730"/>
      <c r="C5730" t="s">
        <v>6727</v>
      </c>
      <c r="N5730"/>
      <c r="S5730"/>
    </row>
    <row r="5731" spans="1:19" x14ac:dyDescent="0.4">
      <c r="A5731"/>
      <c r="B5731"/>
      <c r="C5731" t="s">
        <v>6728</v>
      </c>
      <c r="N5731"/>
      <c r="S5731"/>
    </row>
    <row r="5732" spans="1:19" x14ac:dyDescent="0.4">
      <c r="A5732"/>
      <c r="B5732"/>
      <c r="C5732" t="s">
        <v>6729</v>
      </c>
      <c r="N5732"/>
      <c r="S5732"/>
    </row>
    <row r="5733" spans="1:19" x14ac:dyDescent="0.4">
      <c r="A5733"/>
      <c r="B5733"/>
      <c r="C5733" t="s">
        <v>6730</v>
      </c>
      <c r="N5733"/>
      <c r="S5733"/>
    </row>
    <row r="5734" spans="1:19" x14ac:dyDescent="0.4">
      <c r="A5734"/>
      <c r="B5734"/>
      <c r="C5734" t="s">
        <v>6731</v>
      </c>
      <c r="N5734"/>
      <c r="S5734"/>
    </row>
    <row r="5735" spans="1:19" x14ac:dyDescent="0.4">
      <c r="A5735"/>
      <c r="B5735"/>
      <c r="C5735" t="s">
        <v>6732</v>
      </c>
      <c r="N5735"/>
      <c r="S5735"/>
    </row>
    <row r="5736" spans="1:19" x14ac:dyDescent="0.4">
      <c r="A5736"/>
      <c r="B5736"/>
      <c r="C5736" t="s">
        <v>6733</v>
      </c>
      <c r="N5736"/>
      <c r="S5736"/>
    </row>
    <row r="5737" spans="1:19" x14ac:dyDescent="0.4">
      <c r="A5737"/>
      <c r="B5737"/>
      <c r="C5737" t="s">
        <v>6734</v>
      </c>
      <c r="N5737"/>
      <c r="S5737"/>
    </row>
    <row r="5738" spans="1:19" x14ac:dyDescent="0.4">
      <c r="A5738"/>
      <c r="B5738"/>
      <c r="C5738" t="s">
        <v>6735</v>
      </c>
      <c r="N5738"/>
      <c r="S5738"/>
    </row>
    <row r="5739" spans="1:19" x14ac:dyDescent="0.4">
      <c r="A5739"/>
      <c r="B5739"/>
      <c r="C5739" t="s">
        <v>6736</v>
      </c>
      <c r="N5739"/>
      <c r="S5739"/>
    </row>
    <row r="5740" spans="1:19" x14ac:dyDescent="0.4">
      <c r="A5740"/>
      <c r="B5740"/>
      <c r="C5740" t="s">
        <v>6737</v>
      </c>
      <c r="N5740"/>
      <c r="S5740"/>
    </row>
    <row r="5741" spans="1:19" x14ac:dyDescent="0.4">
      <c r="A5741"/>
      <c r="B5741"/>
      <c r="C5741" t="s">
        <v>6738</v>
      </c>
      <c r="N5741"/>
      <c r="S5741"/>
    </row>
    <row r="5742" spans="1:19" x14ac:dyDescent="0.4">
      <c r="A5742"/>
      <c r="B5742"/>
      <c r="C5742" t="s">
        <v>6739</v>
      </c>
      <c r="N5742"/>
      <c r="S5742"/>
    </row>
    <row r="5743" spans="1:19" x14ac:dyDescent="0.4">
      <c r="A5743"/>
      <c r="B5743"/>
      <c r="C5743" t="s">
        <v>6740</v>
      </c>
      <c r="N5743"/>
      <c r="S5743"/>
    </row>
    <row r="5744" spans="1:19" x14ac:dyDescent="0.4">
      <c r="A5744"/>
      <c r="B5744"/>
      <c r="C5744" t="s">
        <v>6741</v>
      </c>
      <c r="N5744"/>
      <c r="S5744"/>
    </row>
    <row r="5745" spans="1:19" x14ac:dyDescent="0.4">
      <c r="A5745"/>
      <c r="B5745"/>
      <c r="C5745" t="s">
        <v>6742</v>
      </c>
      <c r="N5745"/>
      <c r="S5745"/>
    </row>
    <row r="5746" spans="1:19" x14ac:dyDescent="0.4">
      <c r="A5746"/>
      <c r="B5746"/>
      <c r="C5746" t="s">
        <v>6743</v>
      </c>
      <c r="N5746"/>
      <c r="S5746"/>
    </row>
    <row r="5747" spans="1:19" x14ac:dyDescent="0.4">
      <c r="A5747"/>
      <c r="B5747"/>
      <c r="C5747" t="s">
        <v>6744</v>
      </c>
      <c r="N5747"/>
      <c r="S5747"/>
    </row>
    <row r="5748" spans="1:19" x14ac:dyDescent="0.4">
      <c r="A5748"/>
      <c r="B5748"/>
      <c r="C5748" t="s">
        <v>6745</v>
      </c>
      <c r="N5748"/>
      <c r="S5748"/>
    </row>
    <row r="5749" spans="1:19" x14ac:dyDescent="0.4">
      <c r="A5749"/>
      <c r="B5749"/>
      <c r="C5749" t="s">
        <v>6746</v>
      </c>
      <c r="N5749"/>
      <c r="S5749"/>
    </row>
    <row r="5750" spans="1:19" x14ac:dyDescent="0.4">
      <c r="A5750"/>
      <c r="B5750"/>
      <c r="C5750" t="s">
        <v>6747</v>
      </c>
      <c r="N5750"/>
      <c r="S5750"/>
    </row>
    <row r="5751" spans="1:19" x14ac:dyDescent="0.4">
      <c r="A5751"/>
      <c r="B5751"/>
      <c r="C5751" t="s">
        <v>6748</v>
      </c>
      <c r="N5751"/>
      <c r="S5751"/>
    </row>
    <row r="5752" spans="1:19" x14ac:dyDescent="0.4">
      <c r="A5752"/>
      <c r="B5752"/>
      <c r="C5752" t="s">
        <v>6749</v>
      </c>
      <c r="N5752"/>
      <c r="S5752"/>
    </row>
    <row r="5753" spans="1:19" x14ac:dyDescent="0.4">
      <c r="A5753"/>
      <c r="B5753"/>
      <c r="C5753" t="s">
        <v>6750</v>
      </c>
      <c r="N5753"/>
      <c r="S5753"/>
    </row>
    <row r="5754" spans="1:19" x14ac:dyDescent="0.4">
      <c r="A5754"/>
      <c r="B5754"/>
      <c r="C5754" t="s">
        <v>6751</v>
      </c>
      <c r="N5754"/>
      <c r="S5754"/>
    </row>
    <row r="5755" spans="1:19" x14ac:dyDescent="0.4">
      <c r="A5755"/>
      <c r="B5755"/>
      <c r="C5755" t="s">
        <v>6752</v>
      </c>
      <c r="N5755"/>
      <c r="S5755"/>
    </row>
    <row r="5756" spans="1:19" x14ac:dyDescent="0.4">
      <c r="A5756"/>
      <c r="B5756"/>
      <c r="C5756" t="s">
        <v>6753</v>
      </c>
      <c r="N5756"/>
      <c r="S5756"/>
    </row>
    <row r="5757" spans="1:19" x14ac:dyDescent="0.4">
      <c r="A5757"/>
      <c r="B5757"/>
      <c r="C5757" t="s">
        <v>6754</v>
      </c>
      <c r="N5757"/>
      <c r="S5757"/>
    </row>
    <row r="5758" spans="1:19" x14ac:dyDescent="0.4">
      <c r="A5758"/>
      <c r="B5758"/>
      <c r="C5758" t="s">
        <v>6755</v>
      </c>
      <c r="N5758"/>
      <c r="S5758"/>
    </row>
    <row r="5759" spans="1:19" x14ac:dyDescent="0.4">
      <c r="A5759"/>
      <c r="B5759"/>
      <c r="C5759" t="s">
        <v>6756</v>
      </c>
      <c r="N5759"/>
      <c r="S5759"/>
    </row>
    <row r="5760" spans="1:19" x14ac:dyDescent="0.4">
      <c r="A5760"/>
      <c r="B5760"/>
      <c r="C5760" t="s">
        <v>6757</v>
      </c>
      <c r="N5760"/>
      <c r="S5760"/>
    </row>
    <row r="5761" spans="1:19" x14ac:dyDescent="0.4">
      <c r="A5761"/>
      <c r="B5761"/>
      <c r="C5761" t="s">
        <v>6758</v>
      </c>
      <c r="N5761"/>
      <c r="S5761"/>
    </row>
    <row r="5762" spans="1:19" x14ac:dyDescent="0.4">
      <c r="A5762"/>
      <c r="B5762"/>
      <c r="C5762" t="s">
        <v>6759</v>
      </c>
      <c r="N5762"/>
      <c r="S5762"/>
    </row>
    <row r="5763" spans="1:19" x14ac:dyDescent="0.4">
      <c r="A5763"/>
      <c r="B5763"/>
      <c r="C5763" t="s">
        <v>6760</v>
      </c>
      <c r="N5763"/>
      <c r="S5763"/>
    </row>
    <row r="5764" spans="1:19" x14ac:dyDescent="0.4">
      <c r="A5764"/>
      <c r="B5764"/>
      <c r="C5764" t="s">
        <v>6761</v>
      </c>
      <c r="N5764"/>
      <c r="S5764"/>
    </row>
    <row r="5765" spans="1:19" x14ac:dyDescent="0.4">
      <c r="A5765"/>
      <c r="B5765"/>
      <c r="C5765" t="s">
        <v>6762</v>
      </c>
      <c r="N5765"/>
      <c r="S5765"/>
    </row>
    <row r="5766" spans="1:19" x14ac:dyDescent="0.4">
      <c r="A5766"/>
      <c r="B5766"/>
      <c r="C5766" t="s">
        <v>6763</v>
      </c>
      <c r="N5766"/>
      <c r="S5766"/>
    </row>
    <row r="5767" spans="1:19" x14ac:dyDescent="0.4">
      <c r="A5767"/>
      <c r="B5767"/>
      <c r="C5767" t="s">
        <v>6764</v>
      </c>
      <c r="N5767"/>
      <c r="S5767"/>
    </row>
    <row r="5768" spans="1:19" x14ac:dyDescent="0.4">
      <c r="A5768"/>
      <c r="B5768"/>
      <c r="C5768" t="s">
        <v>6765</v>
      </c>
      <c r="N5768"/>
      <c r="S5768"/>
    </row>
    <row r="5769" spans="1:19" x14ac:dyDescent="0.4">
      <c r="A5769"/>
      <c r="B5769"/>
      <c r="C5769" t="s">
        <v>6766</v>
      </c>
      <c r="N5769"/>
      <c r="S5769"/>
    </row>
    <row r="5770" spans="1:19" x14ac:dyDescent="0.4">
      <c r="A5770"/>
      <c r="B5770"/>
      <c r="C5770" t="s">
        <v>6767</v>
      </c>
      <c r="N5770"/>
      <c r="S5770"/>
    </row>
    <row r="5771" spans="1:19" x14ac:dyDescent="0.4">
      <c r="A5771"/>
      <c r="B5771"/>
      <c r="C5771" t="s">
        <v>6768</v>
      </c>
      <c r="N5771"/>
      <c r="S5771"/>
    </row>
    <row r="5772" spans="1:19" x14ac:dyDescent="0.4">
      <c r="A5772"/>
      <c r="B5772"/>
      <c r="C5772" t="s">
        <v>6769</v>
      </c>
      <c r="N5772"/>
      <c r="S5772"/>
    </row>
    <row r="5773" spans="1:19" x14ac:dyDescent="0.4">
      <c r="A5773"/>
      <c r="B5773"/>
      <c r="C5773" t="s">
        <v>6770</v>
      </c>
      <c r="N5773"/>
      <c r="S5773"/>
    </row>
    <row r="5774" spans="1:19" x14ac:dyDescent="0.4">
      <c r="A5774"/>
      <c r="B5774"/>
      <c r="C5774" t="s">
        <v>6771</v>
      </c>
      <c r="N5774"/>
      <c r="S5774"/>
    </row>
    <row r="5775" spans="1:19" x14ac:dyDescent="0.4">
      <c r="A5775"/>
      <c r="B5775"/>
      <c r="C5775" t="s">
        <v>6772</v>
      </c>
      <c r="N5775"/>
      <c r="S5775"/>
    </row>
    <row r="5776" spans="1:19" x14ac:dyDescent="0.4">
      <c r="A5776"/>
      <c r="B5776"/>
      <c r="C5776" t="s">
        <v>6773</v>
      </c>
      <c r="N5776"/>
      <c r="S5776"/>
    </row>
    <row r="5777" spans="1:19" x14ac:dyDescent="0.4">
      <c r="A5777"/>
      <c r="B5777"/>
      <c r="C5777" t="s">
        <v>6774</v>
      </c>
      <c r="N5777"/>
      <c r="S5777"/>
    </row>
    <row r="5778" spans="1:19" x14ac:dyDescent="0.4">
      <c r="A5778"/>
      <c r="B5778"/>
      <c r="C5778" t="s">
        <v>6775</v>
      </c>
      <c r="N5778"/>
      <c r="S5778"/>
    </row>
    <row r="5779" spans="1:19" x14ac:dyDescent="0.4">
      <c r="A5779"/>
      <c r="B5779"/>
      <c r="C5779" t="s">
        <v>6776</v>
      </c>
      <c r="N5779"/>
      <c r="S5779"/>
    </row>
    <row r="5780" spans="1:19" x14ac:dyDescent="0.4">
      <c r="A5780"/>
      <c r="B5780"/>
      <c r="C5780" t="s">
        <v>6777</v>
      </c>
      <c r="N5780"/>
      <c r="S5780"/>
    </row>
    <row r="5781" spans="1:19" x14ac:dyDescent="0.4">
      <c r="A5781"/>
      <c r="B5781"/>
      <c r="C5781" t="s">
        <v>6778</v>
      </c>
      <c r="N5781"/>
      <c r="S5781"/>
    </row>
    <row r="5782" spans="1:19" x14ac:dyDescent="0.4">
      <c r="A5782"/>
      <c r="B5782"/>
      <c r="C5782" t="s">
        <v>6779</v>
      </c>
      <c r="N5782"/>
      <c r="S5782"/>
    </row>
    <row r="5783" spans="1:19" x14ac:dyDescent="0.4">
      <c r="A5783"/>
      <c r="B5783"/>
      <c r="C5783" t="s">
        <v>6780</v>
      </c>
      <c r="N5783"/>
      <c r="S5783"/>
    </row>
    <row r="5784" spans="1:19" x14ac:dyDescent="0.4">
      <c r="A5784"/>
      <c r="B5784"/>
      <c r="C5784" t="s">
        <v>6781</v>
      </c>
      <c r="N5784"/>
      <c r="S5784"/>
    </row>
    <row r="5785" spans="1:19" x14ac:dyDescent="0.4">
      <c r="A5785"/>
      <c r="B5785"/>
      <c r="C5785" t="s">
        <v>6782</v>
      </c>
      <c r="N5785"/>
      <c r="S5785"/>
    </row>
    <row r="5786" spans="1:19" x14ac:dyDescent="0.4">
      <c r="A5786"/>
      <c r="B5786"/>
      <c r="C5786" t="s">
        <v>6783</v>
      </c>
      <c r="N5786"/>
      <c r="S5786"/>
    </row>
    <row r="5787" spans="1:19" x14ac:dyDescent="0.4">
      <c r="A5787"/>
      <c r="B5787"/>
      <c r="C5787" t="s">
        <v>6784</v>
      </c>
      <c r="N5787"/>
      <c r="S5787"/>
    </row>
    <row r="5788" spans="1:19" x14ac:dyDescent="0.4">
      <c r="A5788"/>
      <c r="B5788"/>
      <c r="C5788" t="s">
        <v>6785</v>
      </c>
      <c r="N5788"/>
      <c r="S5788"/>
    </row>
    <row r="5789" spans="1:19" x14ac:dyDescent="0.4">
      <c r="A5789"/>
      <c r="B5789"/>
      <c r="C5789" t="s">
        <v>6786</v>
      </c>
      <c r="N5789"/>
      <c r="S5789"/>
    </row>
    <row r="5790" spans="1:19" x14ac:dyDescent="0.4">
      <c r="A5790"/>
      <c r="B5790"/>
      <c r="C5790" t="s">
        <v>6787</v>
      </c>
      <c r="N5790"/>
      <c r="S5790"/>
    </row>
    <row r="5791" spans="1:19" x14ac:dyDescent="0.4">
      <c r="A5791"/>
      <c r="B5791"/>
      <c r="C5791" t="s">
        <v>6788</v>
      </c>
      <c r="N5791"/>
      <c r="S5791"/>
    </row>
    <row r="5792" spans="1:19" x14ac:dyDescent="0.4">
      <c r="A5792"/>
      <c r="B5792"/>
      <c r="C5792" t="s">
        <v>6789</v>
      </c>
      <c r="N5792"/>
      <c r="S5792"/>
    </row>
    <row r="5793" spans="1:19" x14ac:dyDescent="0.4">
      <c r="A5793"/>
      <c r="B5793"/>
      <c r="C5793" t="s">
        <v>6790</v>
      </c>
      <c r="N5793"/>
      <c r="S5793"/>
    </row>
    <row r="5794" spans="1:19" x14ac:dyDescent="0.4">
      <c r="A5794"/>
      <c r="B5794"/>
      <c r="C5794" t="s">
        <v>6791</v>
      </c>
      <c r="N5794"/>
      <c r="S5794"/>
    </row>
    <row r="5795" spans="1:19" x14ac:dyDescent="0.4">
      <c r="A5795"/>
      <c r="B5795"/>
      <c r="C5795" t="s">
        <v>6792</v>
      </c>
      <c r="N5795"/>
      <c r="S5795"/>
    </row>
    <row r="5796" spans="1:19" x14ac:dyDescent="0.4">
      <c r="A5796"/>
      <c r="B5796"/>
      <c r="C5796" t="s">
        <v>6793</v>
      </c>
      <c r="N5796"/>
      <c r="S5796"/>
    </row>
    <row r="5797" spans="1:19" x14ac:dyDescent="0.4">
      <c r="A5797"/>
      <c r="B5797"/>
      <c r="C5797" t="s">
        <v>6794</v>
      </c>
      <c r="N5797"/>
      <c r="S5797"/>
    </row>
    <row r="5798" spans="1:19" x14ac:dyDescent="0.4">
      <c r="A5798"/>
      <c r="B5798"/>
      <c r="C5798" t="s">
        <v>6795</v>
      </c>
      <c r="N5798"/>
      <c r="S5798"/>
    </row>
    <row r="5799" spans="1:19" x14ac:dyDescent="0.4">
      <c r="A5799"/>
      <c r="B5799"/>
      <c r="C5799" t="s">
        <v>6796</v>
      </c>
      <c r="N5799"/>
      <c r="S5799"/>
    </row>
    <row r="5800" spans="1:19" x14ac:dyDescent="0.4">
      <c r="A5800"/>
      <c r="B5800"/>
      <c r="C5800" t="s">
        <v>6797</v>
      </c>
      <c r="N5800"/>
      <c r="S5800"/>
    </row>
    <row r="5801" spans="1:19" x14ac:dyDescent="0.4">
      <c r="A5801"/>
      <c r="B5801"/>
      <c r="C5801" t="s">
        <v>6798</v>
      </c>
      <c r="N5801"/>
      <c r="S5801"/>
    </row>
    <row r="5802" spans="1:19" x14ac:dyDescent="0.4">
      <c r="A5802"/>
      <c r="B5802"/>
      <c r="C5802" t="s">
        <v>6799</v>
      </c>
      <c r="N5802"/>
      <c r="S5802"/>
    </row>
    <row r="5803" spans="1:19" x14ac:dyDescent="0.4">
      <c r="A5803"/>
      <c r="B5803"/>
      <c r="C5803" t="s">
        <v>6800</v>
      </c>
      <c r="N5803"/>
      <c r="S5803"/>
    </row>
    <row r="5804" spans="1:19" x14ac:dyDescent="0.4">
      <c r="A5804"/>
      <c r="B5804"/>
      <c r="C5804" t="s">
        <v>6801</v>
      </c>
      <c r="N5804"/>
      <c r="S5804"/>
    </row>
    <row r="5805" spans="1:19" x14ac:dyDescent="0.4">
      <c r="A5805"/>
      <c r="B5805"/>
      <c r="C5805" t="s">
        <v>6802</v>
      </c>
      <c r="N5805"/>
      <c r="S5805"/>
    </row>
    <row r="5806" spans="1:19" x14ac:dyDescent="0.4">
      <c r="A5806"/>
      <c r="B5806"/>
      <c r="C5806" t="s">
        <v>6803</v>
      </c>
      <c r="N5806"/>
      <c r="S5806"/>
    </row>
    <row r="5807" spans="1:19" x14ac:dyDescent="0.4">
      <c r="A5807"/>
      <c r="B5807"/>
      <c r="C5807" t="s">
        <v>6804</v>
      </c>
      <c r="N5807"/>
      <c r="S5807"/>
    </row>
    <row r="5808" spans="1:19" x14ac:dyDescent="0.4">
      <c r="A5808"/>
      <c r="B5808"/>
      <c r="C5808" t="s">
        <v>6805</v>
      </c>
      <c r="N5808"/>
      <c r="S5808"/>
    </row>
    <row r="5809" spans="1:19" x14ac:dyDescent="0.4">
      <c r="A5809"/>
      <c r="B5809"/>
      <c r="C5809" t="s">
        <v>6806</v>
      </c>
      <c r="N5809"/>
      <c r="S5809"/>
    </row>
    <row r="5810" spans="1:19" x14ac:dyDescent="0.4">
      <c r="A5810"/>
      <c r="B5810"/>
      <c r="C5810" t="s">
        <v>6807</v>
      </c>
      <c r="N5810"/>
      <c r="S5810"/>
    </row>
    <row r="5811" spans="1:19" x14ac:dyDescent="0.4">
      <c r="A5811"/>
      <c r="B5811"/>
      <c r="C5811" t="s">
        <v>6808</v>
      </c>
      <c r="N5811"/>
      <c r="S5811"/>
    </row>
    <row r="5812" spans="1:19" x14ac:dyDescent="0.4">
      <c r="A5812"/>
      <c r="B5812"/>
      <c r="C5812" t="s">
        <v>6809</v>
      </c>
      <c r="N5812"/>
      <c r="S5812"/>
    </row>
    <row r="5813" spans="1:19" x14ac:dyDescent="0.4">
      <c r="A5813"/>
      <c r="B5813"/>
      <c r="C5813" t="s">
        <v>6810</v>
      </c>
      <c r="N5813"/>
      <c r="S5813"/>
    </row>
    <row r="5814" spans="1:19" x14ac:dyDescent="0.4">
      <c r="A5814"/>
      <c r="B5814"/>
      <c r="C5814" t="s">
        <v>6811</v>
      </c>
      <c r="N5814"/>
      <c r="S5814"/>
    </row>
    <row r="5815" spans="1:19" x14ac:dyDescent="0.4">
      <c r="A5815"/>
      <c r="B5815"/>
      <c r="C5815" t="s">
        <v>6812</v>
      </c>
      <c r="N5815"/>
      <c r="S5815"/>
    </row>
    <row r="5816" spans="1:19" x14ac:dyDescent="0.4">
      <c r="A5816"/>
      <c r="B5816"/>
      <c r="C5816" t="s">
        <v>6813</v>
      </c>
      <c r="N5816"/>
      <c r="S5816"/>
    </row>
    <row r="5817" spans="1:19" x14ac:dyDescent="0.4">
      <c r="A5817"/>
      <c r="B5817"/>
      <c r="C5817" t="s">
        <v>6814</v>
      </c>
      <c r="N5817"/>
      <c r="S5817"/>
    </row>
    <row r="5818" spans="1:19" x14ac:dyDescent="0.4">
      <c r="A5818"/>
      <c r="B5818"/>
      <c r="C5818" t="s">
        <v>6815</v>
      </c>
      <c r="N5818"/>
      <c r="S5818"/>
    </row>
    <row r="5819" spans="1:19" x14ac:dyDescent="0.4">
      <c r="A5819"/>
      <c r="B5819"/>
      <c r="C5819" t="s">
        <v>6816</v>
      </c>
      <c r="N5819"/>
      <c r="S5819"/>
    </row>
    <row r="5820" spans="1:19" x14ac:dyDescent="0.4">
      <c r="A5820"/>
      <c r="B5820"/>
      <c r="C5820" t="s">
        <v>6817</v>
      </c>
      <c r="N5820"/>
      <c r="S5820"/>
    </row>
    <row r="5821" spans="1:19" x14ac:dyDescent="0.4">
      <c r="A5821"/>
      <c r="B5821"/>
      <c r="C5821" t="s">
        <v>6818</v>
      </c>
      <c r="N5821"/>
      <c r="S5821"/>
    </row>
    <row r="5822" spans="1:19" x14ac:dyDescent="0.4">
      <c r="A5822"/>
      <c r="B5822"/>
      <c r="C5822" t="s">
        <v>6819</v>
      </c>
      <c r="N5822"/>
      <c r="S5822"/>
    </row>
    <row r="5823" spans="1:19" x14ac:dyDescent="0.4">
      <c r="A5823"/>
      <c r="B5823"/>
      <c r="C5823" t="s">
        <v>6820</v>
      </c>
      <c r="N5823"/>
      <c r="S5823"/>
    </row>
    <row r="5824" spans="1:19" x14ac:dyDescent="0.4">
      <c r="A5824"/>
      <c r="B5824"/>
      <c r="C5824" t="s">
        <v>6821</v>
      </c>
      <c r="N5824"/>
      <c r="S5824"/>
    </row>
    <row r="5825" spans="1:19" x14ac:dyDescent="0.4">
      <c r="A5825"/>
      <c r="B5825"/>
      <c r="C5825" t="s">
        <v>6822</v>
      </c>
      <c r="N5825"/>
      <c r="S5825"/>
    </row>
    <row r="5826" spans="1:19" x14ac:dyDescent="0.4">
      <c r="A5826"/>
      <c r="B5826"/>
      <c r="C5826" t="s">
        <v>6823</v>
      </c>
      <c r="N5826"/>
      <c r="S5826"/>
    </row>
    <row r="5827" spans="1:19" x14ac:dyDescent="0.4">
      <c r="A5827"/>
      <c r="B5827"/>
      <c r="C5827" t="s">
        <v>6824</v>
      </c>
      <c r="N5827"/>
      <c r="S5827"/>
    </row>
    <row r="5828" spans="1:19" x14ac:dyDescent="0.4">
      <c r="A5828"/>
      <c r="B5828"/>
      <c r="C5828" t="s">
        <v>6825</v>
      </c>
      <c r="N5828"/>
      <c r="S5828"/>
    </row>
    <row r="5829" spans="1:19" x14ac:dyDescent="0.4">
      <c r="A5829"/>
      <c r="B5829"/>
      <c r="C5829" t="s">
        <v>6826</v>
      </c>
      <c r="N5829"/>
      <c r="S5829"/>
    </row>
    <row r="5830" spans="1:19" x14ac:dyDescent="0.4">
      <c r="A5830"/>
      <c r="B5830"/>
      <c r="C5830" t="s">
        <v>6827</v>
      </c>
      <c r="N5830"/>
      <c r="S5830"/>
    </row>
    <row r="5831" spans="1:19" x14ac:dyDescent="0.4">
      <c r="A5831"/>
      <c r="B5831"/>
      <c r="C5831" t="s">
        <v>6828</v>
      </c>
      <c r="N5831"/>
      <c r="S5831"/>
    </row>
    <row r="5832" spans="1:19" x14ac:dyDescent="0.4">
      <c r="A5832"/>
      <c r="B5832"/>
      <c r="C5832" t="s">
        <v>6829</v>
      </c>
      <c r="N5832"/>
      <c r="S5832"/>
    </row>
    <row r="5833" spans="1:19" x14ac:dyDescent="0.4">
      <c r="A5833"/>
      <c r="B5833"/>
      <c r="C5833" t="s">
        <v>6830</v>
      </c>
      <c r="N5833"/>
      <c r="S5833"/>
    </row>
    <row r="5834" spans="1:19" x14ac:dyDescent="0.4">
      <c r="A5834"/>
      <c r="B5834"/>
      <c r="C5834" t="s">
        <v>6831</v>
      </c>
      <c r="N5834"/>
      <c r="S5834"/>
    </row>
    <row r="5835" spans="1:19" x14ac:dyDescent="0.4">
      <c r="A5835"/>
      <c r="B5835"/>
      <c r="C5835" t="s">
        <v>6832</v>
      </c>
      <c r="N5835"/>
      <c r="S5835"/>
    </row>
    <row r="5836" spans="1:19" x14ac:dyDescent="0.4">
      <c r="A5836"/>
      <c r="B5836"/>
      <c r="C5836" t="s">
        <v>6833</v>
      </c>
      <c r="N5836"/>
      <c r="S5836"/>
    </row>
    <row r="5837" spans="1:19" x14ac:dyDescent="0.4">
      <c r="A5837"/>
      <c r="B5837"/>
      <c r="C5837" t="s">
        <v>6834</v>
      </c>
      <c r="N5837"/>
      <c r="S5837"/>
    </row>
    <row r="5838" spans="1:19" x14ac:dyDescent="0.4">
      <c r="A5838"/>
      <c r="B5838"/>
      <c r="N5838"/>
      <c r="S5838"/>
    </row>
    <row r="5839" spans="1:19" x14ac:dyDescent="0.4">
      <c r="A5839"/>
      <c r="B5839"/>
      <c r="C5839" t="s">
        <v>2232</v>
      </c>
      <c r="N5839"/>
      <c r="S5839"/>
    </row>
    <row r="5840" spans="1:19" x14ac:dyDescent="0.4">
      <c r="A5840"/>
      <c r="B5840"/>
      <c r="C5840" t="s">
        <v>3066</v>
      </c>
      <c r="N5840"/>
      <c r="S5840"/>
    </row>
    <row r="5841" spans="1:19" x14ac:dyDescent="0.4">
      <c r="A5841"/>
      <c r="B5841"/>
      <c r="C5841" t="s">
        <v>5186</v>
      </c>
      <c r="N5841"/>
      <c r="S5841"/>
    </row>
    <row r="5842" spans="1:19" x14ac:dyDescent="0.4">
      <c r="A5842"/>
      <c r="B5842"/>
      <c r="C5842" t="s">
        <v>3067</v>
      </c>
      <c r="N5842"/>
      <c r="S5842"/>
    </row>
    <row r="5843" spans="1:19" x14ac:dyDescent="0.4">
      <c r="A5843"/>
      <c r="B5843"/>
      <c r="C5843" t="s">
        <v>4866</v>
      </c>
      <c r="N5843"/>
      <c r="S5843"/>
    </row>
    <row r="5844" spans="1:19" x14ac:dyDescent="0.4">
      <c r="A5844"/>
      <c r="B5844"/>
      <c r="C5844" t="s">
        <v>4867</v>
      </c>
      <c r="N5844"/>
      <c r="S5844"/>
    </row>
    <row r="5845" spans="1:19" x14ac:dyDescent="0.4">
      <c r="A5845"/>
      <c r="B5845"/>
      <c r="C5845" t="s">
        <v>3068</v>
      </c>
      <c r="N5845"/>
      <c r="S5845"/>
    </row>
    <row r="5846" spans="1:19" x14ac:dyDescent="0.4">
      <c r="A5846"/>
      <c r="B5846"/>
      <c r="C5846" t="s">
        <v>3069</v>
      </c>
      <c r="N5846"/>
      <c r="S5846"/>
    </row>
    <row r="5847" spans="1:19" x14ac:dyDescent="0.4">
      <c r="C5847" t="s">
        <v>3070</v>
      </c>
    </row>
    <row r="5848" spans="1:19" x14ac:dyDescent="0.4">
      <c r="A5848"/>
      <c r="B5848"/>
      <c r="C5848" t="s">
        <v>5187</v>
      </c>
      <c r="N5848"/>
      <c r="S5848"/>
    </row>
    <row r="5849" spans="1:19" x14ac:dyDescent="0.4">
      <c r="A5849"/>
      <c r="B5849"/>
      <c r="C5849" t="s">
        <v>3071</v>
      </c>
      <c r="N5849"/>
      <c r="S5849"/>
    </row>
    <row r="5850" spans="1:19" x14ac:dyDescent="0.4">
      <c r="A5850"/>
      <c r="B5850"/>
      <c r="C5850" t="s">
        <v>3072</v>
      </c>
      <c r="N5850"/>
      <c r="S5850"/>
    </row>
    <row r="5851" spans="1:19" x14ac:dyDescent="0.4">
      <c r="A5851"/>
      <c r="B5851"/>
      <c r="C5851" t="s">
        <v>3073</v>
      </c>
      <c r="N5851"/>
      <c r="S5851"/>
    </row>
    <row r="5852" spans="1:19" x14ac:dyDescent="0.4">
      <c r="A5852"/>
      <c r="B5852"/>
      <c r="C5852" t="s">
        <v>3074</v>
      </c>
      <c r="N5852"/>
      <c r="S5852"/>
    </row>
    <row r="5853" spans="1:19" x14ac:dyDescent="0.4">
      <c r="A5853"/>
      <c r="B5853"/>
      <c r="C5853" t="s">
        <v>5188</v>
      </c>
      <c r="N5853"/>
      <c r="S5853"/>
    </row>
    <row r="5854" spans="1:19" x14ac:dyDescent="0.4">
      <c r="A5854"/>
      <c r="B5854"/>
      <c r="C5854" t="s">
        <v>5189</v>
      </c>
      <c r="N5854"/>
      <c r="S5854"/>
    </row>
    <row r="5855" spans="1:19" x14ac:dyDescent="0.4">
      <c r="A5855"/>
      <c r="B5855"/>
      <c r="C5855" t="s">
        <v>3075</v>
      </c>
      <c r="N5855"/>
      <c r="S5855"/>
    </row>
    <row r="5856" spans="1:19" x14ac:dyDescent="0.4">
      <c r="A5856"/>
      <c r="B5856"/>
      <c r="C5856" t="s">
        <v>3076</v>
      </c>
      <c r="N5856"/>
      <c r="S5856"/>
    </row>
    <row r="5857" spans="1:19" x14ac:dyDescent="0.4">
      <c r="A5857"/>
      <c r="B5857"/>
      <c r="C5857" t="s">
        <v>3077</v>
      </c>
      <c r="N5857"/>
      <c r="S5857"/>
    </row>
    <row r="5858" spans="1:19" x14ac:dyDescent="0.4">
      <c r="A5858"/>
      <c r="B5858"/>
      <c r="C5858" t="s">
        <v>3078</v>
      </c>
      <c r="N5858"/>
      <c r="S5858"/>
    </row>
    <row r="5859" spans="1:19" x14ac:dyDescent="0.4">
      <c r="A5859"/>
      <c r="B5859"/>
      <c r="C5859" t="s">
        <v>3079</v>
      </c>
      <c r="N5859"/>
      <c r="S5859"/>
    </row>
    <row r="5860" spans="1:19" x14ac:dyDescent="0.4">
      <c r="A5860"/>
      <c r="B5860"/>
      <c r="C5860" t="s">
        <v>3080</v>
      </c>
      <c r="N5860"/>
      <c r="S5860"/>
    </row>
    <row r="5861" spans="1:19" x14ac:dyDescent="0.4">
      <c r="A5861"/>
      <c r="B5861"/>
      <c r="C5861" t="s">
        <v>3081</v>
      </c>
      <c r="N5861"/>
      <c r="S5861"/>
    </row>
    <row r="5862" spans="1:19" x14ac:dyDescent="0.4">
      <c r="A5862"/>
      <c r="B5862"/>
      <c r="C5862" t="s">
        <v>3082</v>
      </c>
      <c r="N5862"/>
      <c r="S5862"/>
    </row>
    <row r="5863" spans="1:19" x14ac:dyDescent="0.4">
      <c r="A5863"/>
      <c r="B5863"/>
      <c r="C5863" t="s">
        <v>3083</v>
      </c>
      <c r="N5863"/>
      <c r="S5863"/>
    </row>
    <row r="5864" spans="1:19" x14ac:dyDescent="0.4">
      <c r="A5864"/>
      <c r="B5864"/>
      <c r="C5864" t="s">
        <v>3084</v>
      </c>
      <c r="N5864"/>
      <c r="S5864"/>
    </row>
    <row r="5865" spans="1:19" x14ac:dyDescent="0.4">
      <c r="A5865"/>
      <c r="B5865"/>
      <c r="C5865" t="s">
        <v>3085</v>
      </c>
      <c r="N5865"/>
      <c r="S5865"/>
    </row>
    <row r="5866" spans="1:19" x14ac:dyDescent="0.4">
      <c r="A5866"/>
      <c r="B5866"/>
      <c r="C5866" t="s">
        <v>3086</v>
      </c>
      <c r="N5866"/>
      <c r="S5866"/>
    </row>
    <row r="5867" spans="1:19" x14ac:dyDescent="0.4">
      <c r="A5867"/>
      <c r="B5867"/>
      <c r="C5867" t="s">
        <v>3087</v>
      </c>
      <c r="N5867"/>
      <c r="S5867"/>
    </row>
    <row r="5868" spans="1:19" x14ac:dyDescent="0.4">
      <c r="A5868"/>
      <c r="B5868"/>
      <c r="C5868" t="s">
        <v>5190</v>
      </c>
      <c r="N5868"/>
      <c r="S5868"/>
    </row>
    <row r="5869" spans="1:19" x14ac:dyDescent="0.4">
      <c r="A5869"/>
      <c r="B5869"/>
      <c r="C5869" t="s">
        <v>5191</v>
      </c>
      <c r="N5869"/>
      <c r="S5869"/>
    </row>
    <row r="5870" spans="1:19" x14ac:dyDescent="0.4">
      <c r="A5870"/>
      <c r="B5870"/>
      <c r="C5870" t="s">
        <v>5192</v>
      </c>
      <c r="N5870"/>
      <c r="S5870"/>
    </row>
    <row r="5871" spans="1:19" x14ac:dyDescent="0.4">
      <c r="A5871"/>
      <c r="B5871"/>
      <c r="C5871" t="s">
        <v>3088</v>
      </c>
      <c r="N5871"/>
      <c r="S5871"/>
    </row>
    <row r="5872" spans="1:19" x14ac:dyDescent="0.4">
      <c r="A5872"/>
      <c r="B5872"/>
      <c r="C5872" t="s">
        <v>3089</v>
      </c>
      <c r="N5872"/>
      <c r="S5872"/>
    </row>
    <row r="5873" spans="1:19" x14ac:dyDescent="0.4">
      <c r="A5873"/>
      <c r="B5873"/>
      <c r="C5873" t="s">
        <v>3090</v>
      </c>
      <c r="N5873"/>
      <c r="S5873"/>
    </row>
    <row r="5874" spans="1:19" x14ac:dyDescent="0.4">
      <c r="A5874"/>
      <c r="B5874"/>
      <c r="C5874" t="s">
        <v>3091</v>
      </c>
      <c r="N5874"/>
      <c r="S5874"/>
    </row>
    <row r="5875" spans="1:19" x14ac:dyDescent="0.4">
      <c r="A5875"/>
      <c r="B5875"/>
      <c r="C5875" t="s">
        <v>5193</v>
      </c>
      <c r="N5875"/>
      <c r="S5875"/>
    </row>
    <row r="5876" spans="1:19" x14ac:dyDescent="0.4">
      <c r="A5876"/>
      <c r="B5876"/>
      <c r="C5876" t="s">
        <v>5194</v>
      </c>
      <c r="N5876"/>
      <c r="S5876"/>
    </row>
    <row r="5877" spans="1:19" x14ac:dyDescent="0.4">
      <c r="A5877"/>
      <c r="B5877"/>
      <c r="C5877" t="s">
        <v>5195</v>
      </c>
      <c r="N5877"/>
      <c r="S5877"/>
    </row>
    <row r="5878" spans="1:19" x14ac:dyDescent="0.4">
      <c r="A5878"/>
      <c r="B5878"/>
      <c r="C5878" t="s">
        <v>5196</v>
      </c>
      <c r="N5878"/>
      <c r="S5878"/>
    </row>
    <row r="5879" spans="1:19" x14ac:dyDescent="0.4">
      <c r="A5879"/>
      <c r="B5879"/>
      <c r="C5879" t="s">
        <v>5197</v>
      </c>
      <c r="N5879"/>
      <c r="S5879"/>
    </row>
    <row r="5880" spans="1:19" x14ac:dyDescent="0.4">
      <c r="A5880"/>
      <c r="B5880"/>
      <c r="C5880" t="s">
        <v>5198</v>
      </c>
      <c r="N5880"/>
      <c r="S5880"/>
    </row>
    <row r="5881" spans="1:19" x14ac:dyDescent="0.4">
      <c r="A5881"/>
      <c r="B5881"/>
      <c r="C5881" t="s">
        <v>3092</v>
      </c>
      <c r="N5881"/>
      <c r="S5881"/>
    </row>
    <row r="5882" spans="1:19" x14ac:dyDescent="0.4">
      <c r="A5882"/>
      <c r="B5882"/>
      <c r="C5882" t="s">
        <v>5199</v>
      </c>
      <c r="N5882"/>
      <c r="S5882"/>
    </row>
    <row r="5883" spans="1:19" x14ac:dyDescent="0.4">
      <c r="A5883"/>
      <c r="B5883"/>
      <c r="C5883" t="s">
        <v>5200</v>
      </c>
      <c r="N5883"/>
      <c r="S5883"/>
    </row>
    <row r="5884" spans="1:19" x14ac:dyDescent="0.4">
      <c r="A5884"/>
      <c r="B5884"/>
      <c r="C5884" t="s">
        <v>4868</v>
      </c>
      <c r="N5884"/>
      <c r="S5884"/>
    </row>
    <row r="5885" spans="1:19" x14ac:dyDescent="0.4">
      <c r="A5885"/>
      <c r="B5885"/>
      <c r="C5885" t="s">
        <v>3093</v>
      </c>
      <c r="N5885"/>
      <c r="S5885"/>
    </row>
    <row r="5886" spans="1:19" x14ac:dyDescent="0.4">
      <c r="A5886"/>
      <c r="B5886"/>
      <c r="C5886" t="s">
        <v>3094</v>
      </c>
      <c r="N5886"/>
      <c r="S5886"/>
    </row>
    <row r="5887" spans="1:19" x14ac:dyDescent="0.4">
      <c r="A5887"/>
      <c r="B5887"/>
      <c r="C5887" t="s">
        <v>3095</v>
      </c>
      <c r="N5887"/>
      <c r="S5887"/>
    </row>
    <row r="5888" spans="1:19" x14ac:dyDescent="0.4">
      <c r="A5888"/>
      <c r="B5888"/>
      <c r="C5888" t="s">
        <v>3096</v>
      </c>
      <c r="N5888"/>
      <c r="S5888"/>
    </row>
    <row r="5889" spans="1:19" x14ac:dyDescent="0.4">
      <c r="A5889"/>
      <c r="B5889"/>
      <c r="C5889" t="s">
        <v>3097</v>
      </c>
      <c r="N5889"/>
      <c r="S5889"/>
    </row>
    <row r="5890" spans="1:19" x14ac:dyDescent="0.4">
      <c r="A5890"/>
      <c r="B5890"/>
      <c r="C5890" t="s">
        <v>5201</v>
      </c>
      <c r="N5890"/>
      <c r="S5890"/>
    </row>
    <row r="5891" spans="1:19" x14ac:dyDescent="0.4">
      <c r="A5891"/>
      <c r="B5891"/>
      <c r="C5891" t="s">
        <v>5202</v>
      </c>
      <c r="N5891"/>
      <c r="S5891"/>
    </row>
    <row r="5892" spans="1:19" x14ac:dyDescent="0.4">
      <c r="A5892"/>
      <c r="B5892"/>
      <c r="C5892" t="s">
        <v>5203</v>
      </c>
      <c r="N5892"/>
      <c r="S5892"/>
    </row>
    <row r="5893" spans="1:19" x14ac:dyDescent="0.4">
      <c r="A5893"/>
      <c r="B5893"/>
      <c r="C5893" t="s">
        <v>5204</v>
      </c>
      <c r="N5893"/>
      <c r="S5893"/>
    </row>
    <row r="5894" spans="1:19" x14ac:dyDescent="0.4">
      <c r="A5894"/>
      <c r="B5894"/>
      <c r="C5894" t="s">
        <v>5205</v>
      </c>
      <c r="N5894"/>
      <c r="S5894"/>
    </row>
    <row r="5895" spans="1:19" x14ac:dyDescent="0.4">
      <c r="A5895"/>
      <c r="B5895"/>
      <c r="C5895" t="s">
        <v>5206</v>
      </c>
      <c r="N5895"/>
      <c r="S5895"/>
    </row>
    <row r="5896" spans="1:19" x14ac:dyDescent="0.4">
      <c r="A5896"/>
      <c r="B5896"/>
      <c r="C5896" t="s">
        <v>5207</v>
      </c>
      <c r="N5896"/>
      <c r="S5896"/>
    </row>
    <row r="5897" spans="1:19" x14ac:dyDescent="0.4">
      <c r="A5897"/>
      <c r="B5897"/>
      <c r="C5897" t="s">
        <v>5208</v>
      </c>
      <c r="N5897"/>
      <c r="S5897"/>
    </row>
    <row r="5898" spans="1:19" x14ac:dyDescent="0.4">
      <c r="A5898"/>
      <c r="B5898"/>
      <c r="C5898" t="s">
        <v>5209</v>
      </c>
      <c r="N5898"/>
      <c r="S5898"/>
    </row>
    <row r="5899" spans="1:19" x14ac:dyDescent="0.4">
      <c r="A5899"/>
      <c r="B5899"/>
      <c r="C5899" t="s">
        <v>5210</v>
      </c>
      <c r="N5899"/>
      <c r="S5899"/>
    </row>
    <row r="5900" spans="1:19" x14ac:dyDescent="0.4">
      <c r="A5900"/>
      <c r="B5900"/>
      <c r="C5900" t="s">
        <v>5211</v>
      </c>
      <c r="N5900"/>
      <c r="S5900"/>
    </row>
    <row r="5901" spans="1:19" x14ac:dyDescent="0.4">
      <c r="A5901"/>
      <c r="B5901"/>
      <c r="C5901" t="s">
        <v>5212</v>
      </c>
      <c r="N5901"/>
      <c r="S5901"/>
    </row>
    <row r="5902" spans="1:19" x14ac:dyDescent="0.4">
      <c r="A5902"/>
      <c r="B5902"/>
      <c r="C5902" t="s">
        <v>5213</v>
      </c>
      <c r="N5902"/>
      <c r="S5902"/>
    </row>
    <row r="5903" spans="1:19" x14ac:dyDescent="0.4">
      <c r="A5903"/>
      <c r="B5903"/>
      <c r="C5903" t="s">
        <v>5214</v>
      </c>
      <c r="N5903"/>
      <c r="S5903"/>
    </row>
    <row r="5904" spans="1:19" x14ac:dyDescent="0.4">
      <c r="A5904"/>
      <c r="B5904"/>
      <c r="C5904" t="s">
        <v>5215</v>
      </c>
      <c r="N5904"/>
      <c r="S5904"/>
    </row>
    <row r="5905" spans="1:19" x14ac:dyDescent="0.4">
      <c r="A5905"/>
      <c r="B5905"/>
      <c r="C5905" t="s">
        <v>5216</v>
      </c>
      <c r="N5905"/>
      <c r="S5905"/>
    </row>
    <row r="5906" spans="1:19" x14ac:dyDescent="0.4">
      <c r="A5906"/>
      <c r="B5906"/>
      <c r="C5906" t="s">
        <v>5217</v>
      </c>
      <c r="N5906"/>
      <c r="S5906"/>
    </row>
    <row r="5907" spans="1:19" x14ac:dyDescent="0.4">
      <c r="A5907"/>
      <c r="B5907"/>
      <c r="C5907" t="s">
        <v>5218</v>
      </c>
      <c r="N5907"/>
      <c r="S5907"/>
    </row>
    <row r="5908" spans="1:19" x14ac:dyDescent="0.4">
      <c r="A5908"/>
      <c r="B5908"/>
      <c r="C5908" t="s">
        <v>5219</v>
      </c>
      <c r="N5908"/>
      <c r="S5908"/>
    </row>
    <row r="5909" spans="1:19" x14ac:dyDescent="0.4">
      <c r="A5909"/>
      <c r="B5909"/>
      <c r="C5909" t="s">
        <v>5220</v>
      </c>
      <c r="N5909"/>
      <c r="S5909"/>
    </row>
    <row r="5910" spans="1:19" x14ac:dyDescent="0.4">
      <c r="A5910"/>
      <c r="B5910"/>
      <c r="C5910" t="s">
        <v>5221</v>
      </c>
      <c r="N5910"/>
      <c r="S5910"/>
    </row>
    <row r="5911" spans="1:19" x14ac:dyDescent="0.4">
      <c r="A5911"/>
      <c r="B5911"/>
      <c r="C5911" t="s">
        <v>5222</v>
      </c>
      <c r="N5911"/>
      <c r="S5911"/>
    </row>
    <row r="5912" spans="1:19" x14ac:dyDescent="0.4">
      <c r="A5912"/>
      <c r="B5912"/>
      <c r="C5912" t="s">
        <v>5223</v>
      </c>
      <c r="N5912"/>
      <c r="S5912"/>
    </row>
    <row r="5913" spans="1:19" x14ac:dyDescent="0.4">
      <c r="A5913"/>
      <c r="B5913"/>
      <c r="C5913" t="s">
        <v>5224</v>
      </c>
      <c r="N5913"/>
      <c r="S5913"/>
    </row>
    <row r="5914" spans="1:19" x14ac:dyDescent="0.4">
      <c r="A5914"/>
      <c r="B5914"/>
      <c r="C5914" t="s">
        <v>5225</v>
      </c>
      <c r="N5914"/>
      <c r="S5914"/>
    </row>
    <row r="5915" spans="1:19" x14ac:dyDescent="0.4">
      <c r="A5915"/>
      <c r="B5915"/>
      <c r="C5915" t="s">
        <v>5226</v>
      </c>
      <c r="N5915"/>
      <c r="S5915"/>
    </row>
    <row r="5916" spans="1:19" x14ac:dyDescent="0.4">
      <c r="A5916"/>
      <c r="B5916"/>
      <c r="C5916" t="s">
        <v>5227</v>
      </c>
      <c r="N5916"/>
      <c r="S5916"/>
    </row>
    <row r="5917" spans="1:19" x14ac:dyDescent="0.4">
      <c r="A5917"/>
      <c r="B5917"/>
      <c r="C5917" t="s">
        <v>5228</v>
      </c>
      <c r="N5917"/>
      <c r="S5917"/>
    </row>
    <row r="5918" spans="1:19" x14ac:dyDescent="0.4">
      <c r="A5918"/>
      <c r="B5918"/>
      <c r="C5918" t="s">
        <v>5229</v>
      </c>
      <c r="N5918"/>
      <c r="S5918"/>
    </row>
    <row r="5919" spans="1:19" x14ac:dyDescent="0.4">
      <c r="A5919"/>
      <c r="B5919"/>
      <c r="C5919" t="s">
        <v>5230</v>
      </c>
      <c r="N5919"/>
      <c r="S5919"/>
    </row>
    <row r="5920" spans="1:19" x14ac:dyDescent="0.4">
      <c r="A5920"/>
      <c r="B5920"/>
      <c r="C5920" t="s">
        <v>5231</v>
      </c>
      <c r="N5920"/>
      <c r="S5920"/>
    </row>
    <row r="5921" spans="1:19" x14ac:dyDescent="0.4">
      <c r="A5921"/>
      <c r="B5921"/>
      <c r="C5921" t="s">
        <v>2779</v>
      </c>
      <c r="N5921"/>
      <c r="S5921"/>
    </row>
    <row r="5922" spans="1:19" x14ac:dyDescent="0.4">
      <c r="A5922"/>
      <c r="B5922"/>
      <c r="C5922" t="s">
        <v>5232</v>
      </c>
      <c r="N5922"/>
      <c r="S5922"/>
    </row>
    <row r="5923" spans="1:19" x14ac:dyDescent="0.4">
      <c r="A5923"/>
      <c r="B5923"/>
      <c r="C5923" t="s">
        <v>2780</v>
      </c>
      <c r="N5923"/>
      <c r="S5923"/>
    </row>
    <row r="5924" spans="1:19" x14ac:dyDescent="0.4">
      <c r="A5924"/>
      <c r="B5924"/>
      <c r="C5924" t="s">
        <v>5233</v>
      </c>
      <c r="N5924"/>
      <c r="S5924"/>
    </row>
    <row r="5925" spans="1:19" x14ac:dyDescent="0.4">
      <c r="A5925"/>
      <c r="B5925"/>
      <c r="C5925" t="s">
        <v>5234</v>
      </c>
      <c r="N5925"/>
      <c r="S5925"/>
    </row>
    <row r="5926" spans="1:19" x14ac:dyDescent="0.4">
      <c r="A5926"/>
      <c r="B5926"/>
      <c r="C5926" t="s">
        <v>5235</v>
      </c>
      <c r="N5926"/>
      <c r="S5926"/>
    </row>
    <row r="5927" spans="1:19" x14ac:dyDescent="0.4">
      <c r="A5927"/>
      <c r="B5927"/>
      <c r="C5927" t="s">
        <v>5236</v>
      </c>
      <c r="N5927"/>
      <c r="S5927"/>
    </row>
    <row r="5928" spans="1:19" x14ac:dyDescent="0.4">
      <c r="A5928"/>
      <c r="B5928"/>
      <c r="C5928" t="s">
        <v>5237</v>
      </c>
      <c r="N5928"/>
      <c r="S5928"/>
    </row>
    <row r="5929" spans="1:19" x14ac:dyDescent="0.4">
      <c r="A5929"/>
      <c r="B5929"/>
      <c r="C5929" t="s">
        <v>5238</v>
      </c>
      <c r="N5929"/>
      <c r="S5929"/>
    </row>
    <row r="5930" spans="1:19" x14ac:dyDescent="0.4">
      <c r="A5930"/>
      <c r="B5930"/>
      <c r="C5930" t="s">
        <v>5239</v>
      </c>
      <c r="N5930"/>
      <c r="S5930"/>
    </row>
    <row r="5931" spans="1:19" x14ac:dyDescent="0.4">
      <c r="A5931"/>
      <c r="B5931"/>
      <c r="C5931" t="s">
        <v>5240</v>
      </c>
      <c r="N5931"/>
      <c r="S5931"/>
    </row>
    <row r="5932" spans="1:19" x14ac:dyDescent="0.4">
      <c r="A5932"/>
      <c r="B5932"/>
      <c r="C5932" t="s">
        <v>5241</v>
      </c>
      <c r="N5932"/>
      <c r="S5932"/>
    </row>
    <row r="5933" spans="1:19" x14ac:dyDescent="0.4">
      <c r="A5933"/>
      <c r="B5933"/>
      <c r="C5933" t="s">
        <v>5242</v>
      </c>
      <c r="N5933"/>
      <c r="S5933"/>
    </row>
    <row r="5934" spans="1:19" x14ac:dyDescent="0.4">
      <c r="A5934"/>
      <c r="B5934"/>
      <c r="C5934" t="s">
        <v>5243</v>
      </c>
      <c r="N5934"/>
      <c r="S5934"/>
    </row>
    <row r="5935" spans="1:19" x14ac:dyDescent="0.4">
      <c r="A5935"/>
      <c r="B5935"/>
      <c r="C5935" t="s">
        <v>5244</v>
      </c>
      <c r="N5935"/>
      <c r="S5935"/>
    </row>
    <row r="5936" spans="1:19" x14ac:dyDescent="0.4">
      <c r="A5936"/>
      <c r="B5936"/>
      <c r="C5936" t="s">
        <v>5245</v>
      </c>
      <c r="N5936"/>
      <c r="S5936"/>
    </row>
    <row r="5937" spans="1:19" x14ac:dyDescent="0.4">
      <c r="A5937"/>
      <c r="B5937"/>
      <c r="C5937" t="s">
        <v>5246</v>
      </c>
      <c r="N5937"/>
      <c r="S5937"/>
    </row>
    <row r="5938" spans="1:19" x14ac:dyDescent="0.4">
      <c r="A5938"/>
      <c r="B5938"/>
      <c r="C5938" t="s">
        <v>5247</v>
      </c>
      <c r="N5938"/>
      <c r="S5938"/>
    </row>
    <row r="5939" spans="1:19" x14ac:dyDescent="0.4">
      <c r="A5939"/>
      <c r="B5939"/>
      <c r="C5939" t="s">
        <v>5248</v>
      </c>
      <c r="N5939"/>
      <c r="S5939"/>
    </row>
    <row r="5940" spans="1:19" x14ac:dyDescent="0.4">
      <c r="A5940"/>
      <c r="B5940"/>
      <c r="C5940" t="s">
        <v>5249</v>
      </c>
      <c r="N5940"/>
      <c r="S5940"/>
    </row>
    <row r="5941" spans="1:19" x14ac:dyDescent="0.4">
      <c r="A5941"/>
      <c r="B5941"/>
      <c r="C5941" t="s">
        <v>5250</v>
      </c>
      <c r="N5941"/>
      <c r="S5941"/>
    </row>
    <row r="5942" spans="1:19" x14ac:dyDescent="0.4">
      <c r="A5942"/>
      <c r="B5942"/>
      <c r="C5942" t="s">
        <v>5251</v>
      </c>
      <c r="N5942"/>
      <c r="S5942"/>
    </row>
    <row r="5943" spans="1:19" x14ac:dyDescent="0.4">
      <c r="A5943"/>
      <c r="B5943"/>
      <c r="C5943" t="s">
        <v>5252</v>
      </c>
      <c r="N5943"/>
      <c r="S5943"/>
    </row>
    <row r="5944" spans="1:19" x14ac:dyDescent="0.4">
      <c r="A5944"/>
      <c r="B5944"/>
      <c r="C5944" t="s">
        <v>5253</v>
      </c>
      <c r="N5944"/>
      <c r="S5944"/>
    </row>
    <row r="5945" spans="1:19" x14ac:dyDescent="0.4">
      <c r="A5945"/>
      <c r="B5945"/>
      <c r="C5945" t="s">
        <v>5254</v>
      </c>
      <c r="N5945"/>
      <c r="S5945"/>
    </row>
    <row r="5946" spans="1:19" x14ac:dyDescent="0.4">
      <c r="A5946"/>
      <c r="B5946"/>
      <c r="C5946" t="s">
        <v>5255</v>
      </c>
      <c r="N5946"/>
      <c r="S5946"/>
    </row>
    <row r="5947" spans="1:19" x14ac:dyDescent="0.4">
      <c r="A5947"/>
      <c r="B5947"/>
      <c r="C5947" t="s">
        <v>5256</v>
      </c>
      <c r="N5947"/>
      <c r="S5947"/>
    </row>
    <row r="5948" spans="1:19" x14ac:dyDescent="0.4">
      <c r="A5948"/>
      <c r="B5948"/>
      <c r="C5948" t="s">
        <v>2791</v>
      </c>
      <c r="N5948"/>
      <c r="S5948"/>
    </row>
    <row r="5949" spans="1:19" x14ac:dyDescent="0.4">
      <c r="A5949"/>
      <c r="B5949"/>
      <c r="C5949" t="s">
        <v>2792</v>
      </c>
      <c r="N5949"/>
      <c r="S5949"/>
    </row>
    <row r="5950" spans="1:19" x14ac:dyDescent="0.4">
      <c r="A5950"/>
      <c r="B5950"/>
      <c r="C5950" t="s">
        <v>5257</v>
      </c>
      <c r="N5950"/>
      <c r="S5950"/>
    </row>
    <row r="5951" spans="1:19" x14ac:dyDescent="0.4">
      <c r="A5951"/>
      <c r="B5951"/>
      <c r="C5951" t="s">
        <v>5258</v>
      </c>
      <c r="N5951"/>
      <c r="S5951"/>
    </row>
    <row r="5952" spans="1:19" x14ac:dyDescent="0.4">
      <c r="A5952"/>
      <c r="B5952"/>
      <c r="C5952" t="s">
        <v>5259</v>
      </c>
      <c r="N5952"/>
      <c r="S5952"/>
    </row>
    <row r="5953" spans="1:19" x14ac:dyDescent="0.4">
      <c r="A5953"/>
      <c r="B5953"/>
      <c r="C5953" t="s">
        <v>5260</v>
      </c>
      <c r="N5953"/>
      <c r="S5953"/>
    </row>
    <row r="5954" spans="1:19" x14ac:dyDescent="0.4">
      <c r="A5954"/>
      <c r="B5954"/>
      <c r="C5954" t="s">
        <v>5261</v>
      </c>
      <c r="N5954"/>
      <c r="S5954"/>
    </row>
    <row r="5955" spans="1:19" x14ac:dyDescent="0.4">
      <c r="A5955"/>
      <c r="B5955"/>
      <c r="C5955" t="s">
        <v>5262</v>
      </c>
      <c r="N5955"/>
      <c r="S5955"/>
    </row>
    <row r="5956" spans="1:19" x14ac:dyDescent="0.4">
      <c r="A5956"/>
      <c r="B5956"/>
      <c r="C5956" t="s">
        <v>5263</v>
      </c>
      <c r="N5956"/>
      <c r="S5956"/>
    </row>
    <row r="5957" spans="1:19" x14ac:dyDescent="0.4">
      <c r="A5957"/>
      <c r="B5957"/>
      <c r="C5957" t="s">
        <v>5264</v>
      </c>
      <c r="N5957"/>
      <c r="S5957"/>
    </row>
    <row r="5958" spans="1:19" x14ac:dyDescent="0.4">
      <c r="A5958"/>
      <c r="B5958"/>
      <c r="C5958" t="s">
        <v>5265</v>
      </c>
      <c r="N5958"/>
      <c r="S5958"/>
    </row>
    <row r="5959" spans="1:19" x14ac:dyDescent="0.4">
      <c r="A5959"/>
      <c r="B5959"/>
      <c r="C5959" t="s">
        <v>5266</v>
      </c>
      <c r="N5959"/>
      <c r="S5959"/>
    </row>
    <row r="5960" spans="1:19" x14ac:dyDescent="0.4">
      <c r="A5960"/>
      <c r="B5960"/>
      <c r="C5960" t="s">
        <v>5267</v>
      </c>
      <c r="N5960"/>
      <c r="S5960"/>
    </row>
    <row r="5961" spans="1:19" x14ac:dyDescent="0.4">
      <c r="A5961"/>
      <c r="B5961"/>
      <c r="C5961" t="s">
        <v>5268</v>
      </c>
      <c r="N5961"/>
      <c r="S5961"/>
    </row>
    <row r="5962" spans="1:19" x14ac:dyDescent="0.4">
      <c r="A5962"/>
      <c r="B5962"/>
      <c r="C5962" t="s">
        <v>5269</v>
      </c>
      <c r="N5962"/>
      <c r="S5962"/>
    </row>
    <row r="5963" spans="1:19" x14ac:dyDescent="0.4">
      <c r="A5963"/>
      <c r="B5963"/>
      <c r="C5963" t="s">
        <v>5270</v>
      </c>
      <c r="N5963"/>
      <c r="S5963"/>
    </row>
    <row r="5964" spans="1:19" x14ac:dyDescent="0.4">
      <c r="A5964"/>
      <c r="B5964"/>
      <c r="C5964" t="s">
        <v>5271</v>
      </c>
      <c r="N5964"/>
      <c r="S5964"/>
    </row>
    <row r="5965" spans="1:19" x14ac:dyDescent="0.4">
      <c r="A5965"/>
      <c r="B5965"/>
      <c r="C5965" t="s">
        <v>5272</v>
      </c>
      <c r="N5965"/>
      <c r="S5965"/>
    </row>
    <row r="5966" spans="1:19" x14ac:dyDescent="0.4">
      <c r="A5966"/>
      <c r="B5966"/>
      <c r="C5966" t="s">
        <v>5273</v>
      </c>
      <c r="N5966"/>
      <c r="S5966"/>
    </row>
    <row r="5967" spans="1:19" x14ac:dyDescent="0.4">
      <c r="A5967"/>
      <c r="B5967"/>
      <c r="C5967" t="s">
        <v>5274</v>
      </c>
      <c r="N5967"/>
      <c r="S5967"/>
    </row>
    <row r="5968" spans="1:19" x14ac:dyDescent="0.4">
      <c r="A5968"/>
      <c r="B5968"/>
      <c r="C5968" t="s">
        <v>5275</v>
      </c>
      <c r="N5968"/>
      <c r="S5968"/>
    </row>
    <row r="5969" spans="1:19" x14ac:dyDescent="0.4">
      <c r="A5969"/>
      <c r="B5969"/>
      <c r="C5969" t="s">
        <v>5276</v>
      </c>
      <c r="N5969"/>
      <c r="S5969"/>
    </row>
    <row r="5970" spans="1:19" x14ac:dyDescent="0.4">
      <c r="A5970"/>
      <c r="B5970"/>
      <c r="C5970" t="s">
        <v>5277</v>
      </c>
      <c r="N5970"/>
      <c r="S5970"/>
    </row>
    <row r="5971" spans="1:19" x14ac:dyDescent="0.4">
      <c r="A5971"/>
      <c r="B5971"/>
      <c r="C5971" t="s">
        <v>5278</v>
      </c>
      <c r="N5971"/>
      <c r="S5971"/>
    </row>
    <row r="5972" spans="1:19" x14ac:dyDescent="0.4">
      <c r="A5972"/>
      <c r="B5972"/>
      <c r="C5972" t="s">
        <v>5279</v>
      </c>
      <c r="N5972"/>
      <c r="S5972"/>
    </row>
    <row r="5973" spans="1:19" x14ac:dyDescent="0.4">
      <c r="A5973"/>
      <c r="B5973"/>
      <c r="C5973" t="s">
        <v>5280</v>
      </c>
      <c r="N5973"/>
      <c r="S5973"/>
    </row>
    <row r="5974" spans="1:19" x14ac:dyDescent="0.4">
      <c r="A5974"/>
      <c r="B5974"/>
      <c r="C5974" t="s">
        <v>2794</v>
      </c>
      <c r="N5974"/>
      <c r="S5974"/>
    </row>
    <row r="5975" spans="1:19" x14ac:dyDescent="0.4">
      <c r="A5975"/>
      <c r="B5975"/>
      <c r="C5975" t="s">
        <v>5281</v>
      </c>
      <c r="N5975"/>
      <c r="S5975"/>
    </row>
    <row r="5976" spans="1:19" x14ac:dyDescent="0.4">
      <c r="A5976"/>
      <c r="B5976"/>
      <c r="C5976" t="s">
        <v>5282</v>
      </c>
      <c r="N5976"/>
      <c r="S5976"/>
    </row>
    <row r="5977" spans="1:19" x14ac:dyDescent="0.4">
      <c r="A5977"/>
      <c r="B5977"/>
      <c r="C5977" t="s">
        <v>5283</v>
      </c>
      <c r="N5977"/>
      <c r="S5977"/>
    </row>
    <row r="5978" spans="1:19" x14ac:dyDescent="0.4">
      <c r="A5978"/>
      <c r="B5978"/>
      <c r="C5978" t="s">
        <v>5284</v>
      </c>
      <c r="N5978"/>
      <c r="S5978"/>
    </row>
    <row r="5979" spans="1:19" x14ac:dyDescent="0.4">
      <c r="A5979"/>
      <c r="B5979"/>
      <c r="C5979" t="s">
        <v>5285</v>
      </c>
      <c r="N5979"/>
      <c r="S5979"/>
    </row>
    <row r="5980" spans="1:19" x14ac:dyDescent="0.4">
      <c r="A5980"/>
      <c r="B5980"/>
      <c r="C5980" t="s">
        <v>5286</v>
      </c>
      <c r="N5980"/>
      <c r="S5980"/>
    </row>
    <row r="5981" spans="1:19" x14ac:dyDescent="0.4">
      <c r="A5981"/>
      <c r="B5981"/>
      <c r="C5981" t="s">
        <v>5287</v>
      </c>
      <c r="N5981"/>
      <c r="S5981"/>
    </row>
    <row r="5982" spans="1:19" x14ac:dyDescent="0.4">
      <c r="A5982"/>
      <c r="B5982"/>
      <c r="C5982" t="s">
        <v>5288</v>
      </c>
      <c r="N5982"/>
      <c r="S5982"/>
    </row>
    <row r="5983" spans="1:19" x14ac:dyDescent="0.4">
      <c r="A5983"/>
      <c r="B5983"/>
      <c r="C5983" t="s">
        <v>5289</v>
      </c>
      <c r="N5983"/>
      <c r="S5983"/>
    </row>
    <row r="5984" spans="1:19" x14ac:dyDescent="0.4">
      <c r="A5984"/>
      <c r="B5984"/>
      <c r="C5984" t="s">
        <v>5290</v>
      </c>
      <c r="N5984"/>
      <c r="S5984"/>
    </row>
    <row r="5985" spans="1:19" x14ac:dyDescent="0.4">
      <c r="A5985"/>
      <c r="B5985"/>
      <c r="C5985" t="s">
        <v>5291</v>
      </c>
      <c r="N5985"/>
      <c r="S5985"/>
    </row>
    <row r="5986" spans="1:19" x14ac:dyDescent="0.4">
      <c r="A5986"/>
      <c r="B5986"/>
      <c r="C5986" t="s">
        <v>5292</v>
      </c>
      <c r="N5986"/>
      <c r="S5986"/>
    </row>
    <row r="5987" spans="1:19" x14ac:dyDescent="0.4">
      <c r="A5987"/>
      <c r="B5987"/>
      <c r="C5987" t="s">
        <v>5293</v>
      </c>
      <c r="N5987"/>
      <c r="S5987"/>
    </row>
    <row r="5988" spans="1:19" x14ac:dyDescent="0.4">
      <c r="A5988"/>
      <c r="B5988"/>
      <c r="C5988" t="s">
        <v>5294</v>
      </c>
      <c r="N5988"/>
      <c r="S5988"/>
    </row>
    <row r="5989" spans="1:19" x14ac:dyDescent="0.4">
      <c r="A5989"/>
      <c r="B5989"/>
      <c r="C5989" t="s">
        <v>5295</v>
      </c>
      <c r="N5989"/>
      <c r="S5989"/>
    </row>
    <row r="5990" spans="1:19" x14ac:dyDescent="0.4">
      <c r="A5990"/>
      <c r="B5990"/>
      <c r="C5990" t="s">
        <v>5296</v>
      </c>
      <c r="N5990"/>
      <c r="S5990"/>
    </row>
    <row r="5991" spans="1:19" x14ac:dyDescent="0.4">
      <c r="A5991"/>
      <c r="B5991"/>
      <c r="C5991" t="s">
        <v>5297</v>
      </c>
      <c r="N5991"/>
      <c r="S5991"/>
    </row>
    <row r="5992" spans="1:19" x14ac:dyDescent="0.4">
      <c r="A5992"/>
      <c r="B5992"/>
      <c r="C5992" t="s">
        <v>5298</v>
      </c>
      <c r="N5992"/>
      <c r="S5992"/>
    </row>
    <row r="5993" spans="1:19" x14ac:dyDescent="0.4">
      <c r="A5993"/>
      <c r="B5993"/>
      <c r="C5993" t="s">
        <v>5299</v>
      </c>
      <c r="N5993"/>
      <c r="S5993"/>
    </row>
    <row r="5994" spans="1:19" x14ac:dyDescent="0.4">
      <c r="A5994"/>
      <c r="B5994"/>
      <c r="C5994" t="s">
        <v>5300</v>
      </c>
      <c r="N5994"/>
      <c r="S5994"/>
    </row>
    <row r="5995" spans="1:19" x14ac:dyDescent="0.4">
      <c r="A5995"/>
      <c r="B5995"/>
      <c r="C5995" t="s">
        <v>5301</v>
      </c>
      <c r="N5995"/>
      <c r="S5995"/>
    </row>
    <row r="5996" spans="1:19" x14ac:dyDescent="0.4">
      <c r="A5996"/>
      <c r="B5996"/>
      <c r="C5996" t="s">
        <v>5302</v>
      </c>
      <c r="N5996"/>
      <c r="S5996"/>
    </row>
    <row r="5997" spans="1:19" x14ac:dyDescent="0.4">
      <c r="A5997"/>
      <c r="B5997"/>
      <c r="C5997" t="s">
        <v>5303</v>
      </c>
      <c r="N5997"/>
      <c r="S5997"/>
    </row>
    <row r="5998" spans="1:19" x14ac:dyDescent="0.4">
      <c r="A5998"/>
      <c r="B5998"/>
      <c r="C5998" t="s">
        <v>5304</v>
      </c>
      <c r="N5998"/>
      <c r="S5998"/>
    </row>
    <row r="5999" spans="1:19" x14ac:dyDescent="0.4">
      <c r="A5999"/>
      <c r="B5999"/>
      <c r="C5999" t="s">
        <v>5305</v>
      </c>
      <c r="N5999"/>
      <c r="S5999"/>
    </row>
    <row r="6000" spans="1:19" x14ac:dyDescent="0.4">
      <c r="A6000"/>
      <c r="B6000"/>
      <c r="C6000" t="s">
        <v>3098</v>
      </c>
      <c r="N6000"/>
      <c r="S6000"/>
    </row>
    <row r="6001" spans="1:19" x14ac:dyDescent="0.4">
      <c r="A6001"/>
      <c r="B6001"/>
      <c r="C6001" t="s">
        <v>5306</v>
      </c>
      <c r="N6001"/>
      <c r="S6001"/>
    </row>
    <row r="6002" spans="1:19" x14ac:dyDescent="0.4">
      <c r="A6002"/>
      <c r="B6002"/>
      <c r="C6002" t="s">
        <v>2811</v>
      </c>
      <c r="N6002"/>
      <c r="S6002"/>
    </row>
    <row r="6003" spans="1:19" x14ac:dyDescent="0.4">
      <c r="A6003"/>
      <c r="B6003"/>
      <c r="C6003" t="s">
        <v>5307</v>
      </c>
      <c r="N6003"/>
      <c r="S6003"/>
    </row>
    <row r="6004" spans="1:19" x14ac:dyDescent="0.4">
      <c r="A6004"/>
      <c r="B6004"/>
      <c r="C6004" t="s">
        <v>5308</v>
      </c>
      <c r="N6004"/>
      <c r="S6004"/>
    </row>
    <row r="6005" spans="1:19" x14ac:dyDescent="0.4">
      <c r="A6005"/>
      <c r="B6005"/>
      <c r="C6005" t="s">
        <v>5309</v>
      </c>
      <c r="N6005"/>
      <c r="S6005"/>
    </row>
    <row r="6006" spans="1:19" x14ac:dyDescent="0.4">
      <c r="A6006"/>
      <c r="B6006"/>
      <c r="C6006" t="s">
        <v>5310</v>
      </c>
      <c r="N6006"/>
      <c r="S6006"/>
    </row>
    <row r="6007" spans="1:19" x14ac:dyDescent="0.4">
      <c r="A6007"/>
      <c r="B6007"/>
      <c r="C6007" t="s">
        <v>5311</v>
      </c>
      <c r="N6007"/>
      <c r="S6007"/>
    </row>
    <row r="6008" spans="1:19" x14ac:dyDescent="0.4">
      <c r="A6008"/>
      <c r="B6008"/>
      <c r="C6008" t="s">
        <v>5312</v>
      </c>
      <c r="N6008"/>
      <c r="S6008"/>
    </row>
    <row r="6009" spans="1:19" x14ac:dyDescent="0.4">
      <c r="A6009"/>
      <c r="B6009"/>
      <c r="C6009" t="s">
        <v>5313</v>
      </c>
      <c r="N6009"/>
      <c r="S6009"/>
    </row>
    <row r="6010" spans="1:19" x14ac:dyDescent="0.4">
      <c r="A6010"/>
      <c r="B6010"/>
      <c r="C6010" t="s">
        <v>2815</v>
      </c>
      <c r="N6010"/>
      <c r="S6010"/>
    </row>
    <row r="6011" spans="1:19" x14ac:dyDescent="0.4">
      <c r="A6011"/>
      <c r="B6011"/>
      <c r="C6011" t="s">
        <v>5314</v>
      </c>
      <c r="N6011"/>
      <c r="S6011"/>
    </row>
    <row r="6012" spans="1:19" x14ac:dyDescent="0.4">
      <c r="A6012"/>
      <c r="B6012"/>
      <c r="C6012" t="s">
        <v>5315</v>
      </c>
      <c r="N6012"/>
      <c r="S6012"/>
    </row>
    <row r="6013" spans="1:19" x14ac:dyDescent="0.4">
      <c r="A6013"/>
      <c r="B6013"/>
      <c r="C6013" t="s">
        <v>5316</v>
      </c>
      <c r="N6013"/>
      <c r="S6013"/>
    </row>
    <row r="6014" spans="1:19" x14ac:dyDescent="0.4">
      <c r="A6014"/>
      <c r="B6014"/>
      <c r="C6014" t="s">
        <v>5317</v>
      </c>
      <c r="N6014"/>
      <c r="S6014"/>
    </row>
    <row r="6015" spans="1:19" x14ac:dyDescent="0.4">
      <c r="A6015"/>
      <c r="B6015"/>
      <c r="C6015" t="s">
        <v>5318</v>
      </c>
      <c r="N6015"/>
      <c r="S6015"/>
    </row>
    <row r="6016" spans="1:19" x14ac:dyDescent="0.4">
      <c r="A6016"/>
      <c r="B6016"/>
      <c r="C6016" t="s">
        <v>3099</v>
      </c>
      <c r="N6016"/>
      <c r="S6016"/>
    </row>
    <row r="6017" spans="1:19" x14ac:dyDescent="0.4">
      <c r="A6017"/>
      <c r="B6017"/>
      <c r="C6017" t="s">
        <v>5319</v>
      </c>
      <c r="N6017"/>
      <c r="S6017"/>
    </row>
    <row r="6018" spans="1:19" x14ac:dyDescent="0.4">
      <c r="A6018"/>
      <c r="B6018"/>
      <c r="C6018" t="s">
        <v>3100</v>
      </c>
      <c r="N6018"/>
      <c r="S6018"/>
    </row>
    <row r="6019" spans="1:19" x14ac:dyDescent="0.4">
      <c r="A6019"/>
      <c r="B6019"/>
      <c r="C6019" t="s">
        <v>4869</v>
      </c>
      <c r="N6019"/>
      <c r="S6019"/>
    </row>
    <row r="6020" spans="1:19" x14ac:dyDescent="0.4">
      <c r="A6020"/>
      <c r="B6020"/>
      <c r="C6020" t="s">
        <v>3101</v>
      </c>
      <c r="N6020"/>
      <c r="S6020"/>
    </row>
    <row r="6021" spans="1:19" x14ac:dyDescent="0.4">
      <c r="A6021"/>
      <c r="B6021"/>
      <c r="C6021" t="s">
        <v>4870</v>
      </c>
      <c r="N6021"/>
      <c r="S6021"/>
    </row>
    <row r="6022" spans="1:19" x14ac:dyDescent="0.4">
      <c r="A6022"/>
      <c r="B6022"/>
      <c r="C6022" t="s">
        <v>4871</v>
      </c>
      <c r="N6022"/>
      <c r="S6022"/>
    </row>
    <row r="6023" spans="1:19" x14ac:dyDescent="0.4">
      <c r="A6023"/>
      <c r="B6023"/>
      <c r="C6023" t="s">
        <v>3102</v>
      </c>
      <c r="N6023"/>
      <c r="S6023"/>
    </row>
    <row r="6024" spans="1:19" x14ac:dyDescent="0.4">
      <c r="A6024"/>
      <c r="B6024"/>
      <c r="C6024" t="s">
        <v>4872</v>
      </c>
      <c r="N6024"/>
      <c r="S6024"/>
    </row>
    <row r="6025" spans="1:19" x14ac:dyDescent="0.4">
      <c r="A6025"/>
      <c r="B6025"/>
      <c r="C6025" t="s">
        <v>6835</v>
      </c>
      <c r="N6025"/>
      <c r="S6025"/>
    </row>
    <row r="6026" spans="1:19" x14ac:dyDescent="0.4">
      <c r="A6026"/>
      <c r="B6026"/>
      <c r="C6026" t="s">
        <v>5320</v>
      </c>
      <c r="N6026"/>
      <c r="S6026"/>
    </row>
    <row r="6027" spans="1:19" x14ac:dyDescent="0.4">
      <c r="A6027"/>
      <c r="B6027"/>
      <c r="C6027" t="s">
        <v>3104</v>
      </c>
      <c r="N6027"/>
      <c r="S6027"/>
    </row>
    <row r="6028" spans="1:19" x14ac:dyDescent="0.4">
      <c r="A6028"/>
      <c r="B6028"/>
      <c r="C6028" t="s">
        <v>4873</v>
      </c>
      <c r="N6028"/>
      <c r="S6028"/>
    </row>
    <row r="6029" spans="1:19" x14ac:dyDescent="0.4">
      <c r="A6029"/>
      <c r="B6029"/>
      <c r="C6029" t="s">
        <v>3105</v>
      </c>
      <c r="N6029"/>
      <c r="S6029"/>
    </row>
    <row r="6030" spans="1:19" x14ac:dyDescent="0.4">
      <c r="A6030"/>
      <c r="B6030"/>
      <c r="C6030" t="s">
        <v>3108</v>
      </c>
      <c r="N6030"/>
      <c r="S6030"/>
    </row>
    <row r="6031" spans="1:19" x14ac:dyDescent="0.4">
      <c r="A6031"/>
      <c r="B6031"/>
      <c r="C6031" t="s">
        <v>3109</v>
      </c>
      <c r="N6031"/>
      <c r="S6031"/>
    </row>
    <row r="6032" spans="1:19" x14ac:dyDescent="0.4">
      <c r="A6032"/>
      <c r="B6032"/>
      <c r="C6032" t="s">
        <v>3110</v>
      </c>
      <c r="N6032"/>
      <c r="S6032"/>
    </row>
    <row r="6033" spans="1:19" x14ac:dyDescent="0.4">
      <c r="A6033"/>
      <c r="B6033"/>
      <c r="C6033" t="s">
        <v>3111</v>
      </c>
      <c r="N6033"/>
      <c r="S6033"/>
    </row>
    <row r="6034" spans="1:19" x14ac:dyDescent="0.4">
      <c r="A6034"/>
      <c r="B6034"/>
      <c r="C6034" t="s">
        <v>5321</v>
      </c>
      <c r="N6034"/>
      <c r="S6034"/>
    </row>
    <row r="6035" spans="1:19" x14ac:dyDescent="0.4">
      <c r="A6035"/>
      <c r="B6035"/>
      <c r="C6035" t="s">
        <v>3112</v>
      </c>
      <c r="N6035"/>
      <c r="S6035"/>
    </row>
    <row r="6036" spans="1:19" x14ac:dyDescent="0.4">
      <c r="A6036"/>
      <c r="B6036"/>
      <c r="C6036" t="s">
        <v>3113</v>
      </c>
      <c r="N6036"/>
      <c r="S6036"/>
    </row>
    <row r="6037" spans="1:19" x14ac:dyDescent="0.4">
      <c r="A6037"/>
      <c r="B6037"/>
      <c r="C6037" t="s">
        <v>3114</v>
      </c>
      <c r="N6037"/>
      <c r="S6037"/>
    </row>
    <row r="6038" spans="1:19" x14ac:dyDescent="0.4">
      <c r="A6038"/>
      <c r="B6038"/>
      <c r="C6038" t="s">
        <v>3115</v>
      </c>
      <c r="N6038"/>
      <c r="S6038"/>
    </row>
    <row r="6039" spans="1:19" x14ac:dyDescent="0.4">
      <c r="A6039"/>
      <c r="B6039"/>
      <c r="C6039" t="s">
        <v>3116</v>
      </c>
      <c r="N6039"/>
      <c r="S6039"/>
    </row>
    <row r="6040" spans="1:19" x14ac:dyDescent="0.4">
      <c r="A6040"/>
      <c r="B6040"/>
      <c r="C6040" t="s">
        <v>3117</v>
      </c>
      <c r="N6040"/>
      <c r="S6040"/>
    </row>
    <row r="6041" spans="1:19" x14ac:dyDescent="0.4">
      <c r="A6041"/>
      <c r="B6041"/>
      <c r="C6041" t="s">
        <v>3118</v>
      </c>
      <c r="N6041"/>
      <c r="S6041"/>
    </row>
    <row r="6042" spans="1:19" x14ac:dyDescent="0.4">
      <c r="A6042"/>
      <c r="B6042"/>
      <c r="C6042" t="s">
        <v>3119</v>
      </c>
      <c r="N6042"/>
      <c r="S6042"/>
    </row>
    <row r="6043" spans="1:19" x14ac:dyDescent="0.4">
      <c r="A6043"/>
      <c r="B6043"/>
      <c r="C6043" t="s">
        <v>5322</v>
      </c>
      <c r="N6043"/>
      <c r="S6043"/>
    </row>
    <row r="6044" spans="1:19" x14ac:dyDescent="0.4">
      <c r="A6044"/>
      <c r="B6044"/>
      <c r="C6044" t="s">
        <v>4874</v>
      </c>
      <c r="N6044"/>
      <c r="S6044"/>
    </row>
    <row r="6045" spans="1:19" x14ac:dyDescent="0.4">
      <c r="A6045"/>
      <c r="B6045"/>
      <c r="C6045" t="s">
        <v>5323</v>
      </c>
      <c r="N6045"/>
      <c r="S6045"/>
    </row>
    <row r="6046" spans="1:19" x14ac:dyDescent="0.4">
      <c r="A6046"/>
      <c r="B6046"/>
      <c r="C6046" t="s">
        <v>5324</v>
      </c>
      <c r="N6046"/>
      <c r="S6046"/>
    </row>
    <row r="6047" spans="1:19" x14ac:dyDescent="0.4">
      <c r="A6047"/>
      <c r="B6047"/>
      <c r="C6047" t="s">
        <v>5325</v>
      </c>
      <c r="N6047"/>
      <c r="S6047"/>
    </row>
    <row r="6048" spans="1:19" x14ac:dyDescent="0.4">
      <c r="A6048"/>
      <c r="B6048"/>
      <c r="C6048" t="s">
        <v>5326</v>
      </c>
      <c r="N6048"/>
      <c r="S6048"/>
    </row>
    <row r="6049" spans="1:19" x14ac:dyDescent="0.4">
      <c r="A6049"/>
      <c r="B6049"/>
      <c r="C6049" t="s">
        <v>4875</v>
      </c>
      <c r="N6049"/>
      <c r="S6049"/>
    </row>
    <row r="6050" spans="1:19" x14ac:dyDescent="0.4">
      <c r="A6050"/>
      <c r="B6050"/>
      <c r="C6050" t="s">
        <v>4876</v>
      </c>
      <c r="N6050"/>
      <c r="S6050"/>
    </row>
    <row r="6051" spans="1:19" x14ac:dyDescent="0.4">
      <c r="A6051"/>
      <c r="B6051"/>
      <c r="C6051" t="s">
        <v>5327</v>
      </c>
      <c r="N6051"/>
      <c r="S6051"/>
    </row>
    <row r="6052" spans="1:19" x14ac:dyDescent="0.4">
      <c r="A6052"/>
      <c r="B6052"/>
      <c r="N6052"/>
      <c r="S6052"/>
    </row>
    <row r="6053" spans="1:19" x14ac:dyDescent="0.4">
      <c r="A6053"/>
      <c r="B6053"/>
      <c r="C6053" t="s">
        <v>1628</v>
      </c>
      <c r="N6053"/>
      <c r="S6053"/>
    </row>
    <row r="6056" spans="1:19" x14ac:dyDescent="0.4">
      <c r="A6056" s="12" t="s">
        <v>1559</v>
      </c>
      <c r="N6056"/>
      <c r="S6056"/>
    </row>
    <row r="6057" spans="1:19" x14ac:dyDescent="0.4">
      <c r="A6057" s="12" t="s">
        <v>1559</v>
      </c>
      <c r="B6057" s="18" t="s">
        <v>5584</v>
      </c>
      <c r="N6057"/>
      <c r="S6057"/>
    </row>
    <row r="6058" spans="1:19" x14ac:dyDescent="0.4">
      <c r="A6058" s="12" t="s">
        <v>1559</v>
      </c>
      <c r="B6058" s="13" t="s">
        <v>5586</v>
      </c>
      <c r="N6058"/>
      <c r="S6058"/>
    </row>
    <row r="6059" spans="1:19" x14ac:dyDescent="0.4">
      <c r="A6059" s="12" t="s">
        <v>1559</v>
      </c>
      <c r="B6059" s="13" t="s">
        <v>5587</v>
      </c>
      <c r="N6059"/>
      <c r="S6059"/>
    </row>
    <row r="6060" spans="1:19" x14ac:dyDescent="0.4">
      <c r="A6060" s="12" t="s">
        <v>1559</v>
      </c>
      <c r="B6060" s="13" t="s">
        <v>5588</v>
      </c>
      <c r="N6060"/>
      <c r="S6060"/>
    </row>
    <row r="6061" spans="1:19" x14ac:dyDescent="0.4">
      <c r="A6061" s="12" t="s">
        <v>1559</v>
      </c>
      <c r="B6061" s="13" t="s">
        <v>5589</v>
      </c>
      <c r="N6061"/>
      <c r="S6061"/>
    </row>
    <row r="6064" spans="1:19" x14ac:dyDescent="0.4">
      <c r="A6064" s="12" t="s">
        <v>1559</v>
      </c>
      <c r="N6064"/>
      <c r="S6064"/>
    </row>
    <row r="6065" spans="1:19" x14ac:dyDescent="0.4">
      <c r="A6065" s="12" t="s">
        <v>1559</v>
      </c>
      <c r="B6065" s="18" t="s">
        <v>2923</v>
      </c>
      <c r="N6065"/>
      <c r="S6065"/>
    </row>
    <row r="6066" spans="1:19" x14ac:dyDescent="0.4">
      <c r="A6066" s="12" t="s">
        <v>1559</v>
      </c>
      <c r="N6066"/>
      <c r="S6066"/>
    </row>
    <row r="6067" spans="1:19" x14ac:dyDescent="0.4">
      <c r="A6067" s="12" t="s">
        <v>1559</v>
      </c>
      <c r="B6067" s="13" t="s">
        <v>5590</v>
      </c>
      <c r="N6067"/>
      <c r="S6067"/>
    </row>
    <row r="6068" spans="1:19" x14ac:dyDescent="0.4">
      <c r="A6068" s="12" t="s">
        <v>1559</v>
      </c>
      <c r="B6068" s="13" t="str">
        <f>"i_CLUSTER_INDEX=" &amp; $F$30</f>
        <v>i_CLUSTER_INDEX=1</v>
      </c>
      <c r="N6068"/>
      <c r="S6068"/>
    </row>
    <row r="6069" spans="1:19" x14ac:dyDescent="0.4">
      <c r="A6069" s="12" t="s">
        <v>1559</v>
      </c>
      <c r="B6069" s="13" t="str">
        <f>"i_ENV=" &amp; $F$31</f>
        <v>i_ENV=dev</v>
      </c>
      <c r="N6069"/>
      <c r="S6069"/>
    </row>
    <row r="6070" spans="1:19" x14ac:dyDescent="0.4">
      <c r="A6070" s="12" t="s">
        <v>1559</v>
      </c>
      <c r="B6070" s="13" t="str">
        <f>"i_NETWORK_TYPE=" &amp; $F$32</f>
        <v>i_NETWORK_TYPE=A</v>
      </c>
      <c r="N6070"/>
      <c r="S6070"/>
    </row>
    <row r="6071" spans="1:19" x14ac:dyDescent="0.4">
      <c r="A6071" s="12" t="s">
        <v>1559</v>
      </c>
      <c r="B6071" s="13" t="str">
        <f>"i_HARDWARE=" &amp; $F$33</f>
        <v>i_HARDWARE=HPE-DL160G10</v>
      </c>
      <c r="N6071"/>
      <c r="S6071"/>
    </row>
    <row r="6072" spans="1:19" x14ac:dyDescent="0.4">
      <c r="A6072" s="12" t="s">
        <v>1559</v>
      </c>
      <c r="B6072" s="13" t="str">
        <f>"i_FIREWALL=" &amp; $F$34</f>
        <v>i_FIREWALL=on</v>
      </c>
      <c r="N6072"/>
      <c r="S6072"/>
    </row>
    <row r="6073" spans="1:19" x14ac:dyDescent="0.4">
      <c r="A6073" s="12" t="s">
        <v>1559</v>
      </c>
      <c r="B6073" s="13" t="str">
        <f>"i_ADMIN_MFA=" &amp; $F$35</f>
        <v>i_ADMIN_MFA=on</v>
      </c>
      <c r="N6073"/>
      <c r="S6073"/>
    </row>
    <row r="6074" spans="1:19" x14ac:dyDescent="0.4">
      <c r="A6074" s="12" t="s">
        <v>1559</v>
      </c>
      <c r="B6074" s="13" t="str">
        <f>"i_USER_MFA=" &amp; $F$36</f>
        <v>i_USER_MFA=on</v>
      </c>
      <c r="N6074"/>
      <c r="S6074"/>
    </row>
    <row r="6075" spans="1:19" x14ac:dyDescent="0.4">
      <c r="A6075" s="12" t="s">
        <v>1559</v>
      </c>
      <c r="N6075"/>
      <c r="S6075"/>
    </row>
    <row r="6076" spans="1:19" x14ac:dyDescent="0.4">
      <c r="A6076" s="12" t="s">
        <v>1559</v>
      </c>
      <c r="B6076" s="13" t="str">
        <f>"i_NODE1_NAME=" &amp; $F$38</f>
        <v>i_NODE1_NAME=ol-101</v>
      </c>
      <c r="N6076"/>
      <c r="S6076"/>
    </row>
    <row r="6077" spans="1:19" x14ac:dyDescent="0.4">
      <c r="A6077" s="12" t="s">
        <v>1559</v>
      </c>
      <c r="B6077" s="13" t="str">
        <f>"i_NODE1_BOND0_IP=" &amp; $F$39</f>
        <v>i_NODE1_BOND0_IP=172.28.88.101</v>
      </c>
      <c r="N6077"/>
      <c r="S6077"/>
    </row>
    <row r="6078" spans="1:19" x14ac:dyDescent="0.4">
      <c r="A6078" s="12" t="s">
        <v>1559</v>
      </c>
      <c r="B6078" s="13" t="str">
        <f>"i_NODE1_BOND1_IP=" &amp; $F$40</f>
        <v>i_NODE1_BOND1_IP=10.28.88.101</v>
      </c>
      <c r="N6078"/>
      <c r="S6078"/>
    </row>
    <row r="6079" spans="1:19" x14ac:dyDescent="0.4">
      <c r="A6079" s="12" t="s">
        <v>1559</v>
      </c>
      <c r="B6079" s="13" t="str">
        <f>"i_NODE1_BMC_IP=" &amp; $F$41</f>
        <v>i_NODE1_BMC_IP=172.28.88.201</v>
      </c>
      <c r="N6079"/>
      <c r="S6079"/>
    </row>
    <row r="6080" spans="1:19" x14ac:dyDescent="0.4">
      <c r="A6080" s="12" t="s">
        <v>1559</v>
      </c>
      <c r="B6080" s="13" t="str">
        <f>"i_NODE1_DIR_IP=" &amp; $F$42</f>
        <v>i_NODE1_DIR_IP=198.51.100.101</v>
      </c>
      <c r="N6080"/>
      <c r="S6080"/>
    </row>
    <row r="6081" spans="1:19" x14ac:dyDescent="0.4">
      <c r="A6081" s="12" t="s">
        <v>1559</v>
      </c>
      <c r="B6081" s="13" t="str">
        <f>"i_NODE2_NAME=" &amp; $F$43</f>
        <v>i_NODE2_NAME=ol-102</v>
      </c>
      <c r="N6081"/>
      <c r="S6081"/>
    </row>
    <row r="6082" spans="1:19" x14ac:dyDescent="0.4">
      <c r="A6082" s="12" t="s">
        <v>1559</v>
      </c>
      <c r="B6082" s="13" t="str">
        <f>"i_NODE2_BOND0_IP=" &amp; $F$44</f>
        <v>i_NODE2_BOND0_IP=172.28.88.102</v>
      </c>
      <c r="N6082"/>
      <c r="S6082"/>
    </row>
    <row r="6083" spans="1:19" x14ac:dyDescent="0.4">
      <c r="A6083" s="12" t="s">
        <v>1559</v>
      </c>
      <c r="B6083" s="13" t="str">
        <f>"i_NODE2_BOND1_IP=" &amp; $F$45</f>
        <v>i_NODE2_BOND1_IP=10.28.88.102</v>
      </c>
      <c r="N6083"/>
      <c r="S6083"/>
    </row>
    <row r="6084" spans="1:19" x14ac:dyDescent="0.4">
      <c r="A6084" s="12" t="s">
        <v>1559</v>
      </c>
      <c r="B6084" s="13" t="str">
        <f>"i_NODE2_BMC_IP=" &amp; $F$46</f>
        <v>i_NODE2_BMC_IP=172.28.88.202</v>
      </c>
      <c r="N6084"/>
      <c r="S6084"/>
    </row>
    <row r="6085" spans="1:19" x14ac:dyDescent="0.4">
      <c r="A6085" s="12" t="s">
        <v>1559</v>
      </c>
      <c r="B6085" s="13" t="str">
        <f>"i_NODE2_DIR_IP=" &amp; $F$47</f>
        <v>i_NODE2_DIR_IP=198.51.100.102</v>
      </c>
      <c r="N6085"/>
      <c r="S6085"/>
    </row>
    <row r="6086" spans="1:19" x14ac:dyDescent="0.4">
      <c r="A6086" s="12" t="s">
        <v>1559</v>
      </c>
      <c r="N6086"/>
      <c r="S6086"/>
    </row>
    <row r="6087" spans="1:19" x14ac:dyDescent="0.4">
      <c r="A6087" s="12" t="s">
        <v>1559</v>
      </c>
      <c r="B6087" s="13" t="str">
        <f>"i_CLUSTERNAME=" &amp; $F$49</f>
        <v>i_CLUSTERNAME=ol-10</v>
      </c>
      <c r="N6087"/>
      <c r="S6087"/>
    </row>
    <row r="6088" spans="1:19" x14ac:dyDescent="0.4">
      <c r="A6088" s="12" t="s">
        <v>1559</v>
      </c>
      <c r="B6088" s="13" t="str">
        <f>"i_DOMAINNAME=" &amp; $F$50</f>
        <v>i_DOMAINNAME=example.localdm</v>
      </c>
      <c r="N6088"/>
      <c r="S6088"/>
    </row>
    <row r="6089" spans="1:19" x14ac:dyDescent="0.4">
      <c r="A6089" s="12" t="s">
        <v>1559</v>
      </c>
      <c r="B6089" s="13" t="str">
        <f>"i_BOND0_PREFIX=" &amp; $F$51</f>
        <v>i_BOND0_PREFIX=16</v>
      </c>
      <c r="N6089"/>
      <c r="S6089"/>
    </row>
    <row r="6090" spans="1:19" x14ac:dyDescent="0.4">
      <c r="A6090" s="12" t="s">
        <v>1559</v>
      </c>
      <c r="B6090" s="13" t="str">
        <f>"i_BOND1_PREFIX=" &amp; $F$52</f>
        <v>i_BOND1_PREFIX=24</v>
      </c>
      <c r="N6090"/>
      <c r="S6090"/>
    </row>
    <row r="6091" spans="1:19" x14ac:dyDescent="0.4">
      <c r="A6091" s="12" t="s">
        <v>1559</v>
      </c>
      <c r="B6091" s="13" t="str">
        <f>"i_BOND0_MTU=" &amp; $F$53</f>
        <v>i_BOND0_MTU=1500</v>
      </c>
      <c r="N6091"/>
      <c r="S6091"/>
    </row>
    <row r="6092" spans="1:19" x14ac:dyDescent="0.4">
      <c r="A6092" s="12" t="s">
        <v>1559</v>
      </c>
      <c r="B6092" s="13" t="str">
        <f>"i_BOND1_MTU=" &amp; $F$54</f>
        <v>i_BOND1_MTU=1500</v>
      </c>
      <c r="N6092"/>
      <c r="S6092"/>
    </row>
    <row r="6093" spans="1:19" x14ac:dyDescent="0.4">
      <c r="A6093" s="12" t="s">
        <v>1559</v>
      </c>
      <c r="B6093" s="13" t="str">
        <f>"i_BOND0_VIP=" &amp; $F$55</f>
        <v>i_BOND0_VIP=172.28.88.100</v>
      </c>
      <c r="N6093"/>
      <c r="S6093"/>
    </row>
    <row r="6094" spans="1:19" x14ac:dyDescent="0.4">
      <c r="A6094" s="12" t="s">
        <v>1559</v>
      </c>
      <c r="B6094" s="13" t="str">
        <f>"i_BOND1_VIP=" &amp; $F$56</f>
        <v>i_BOND1_VIP=10.28.88.100</v>
      </c>
      <c r="N6094"/>
      <c r="S6094"/>
    </row>
    <row r="6095" spans="1:19" x14ac:dyDescent="0.4">
      <c r="A6095" s="12" t="s">
        <v>1559</v>
      </c>
      <c r="B6095" s="13" t="str">
        <f>"i_DGW=" &amp; $F$57</f>
        <v>i_DGW=172.28.0.1</v>
      </c>
      <c r="N6095"/>
      <c r="S6095"/>
    </row>
    <row r="6096" spans="1:19" x14ac:dyDescent="0.4">
      <c r="A6096" s="12" t="s">
        <v>1559</v>
      </c>
      <c r="N6096"/>
      <c r="S6096"/>
    </row>
    <row r="6097" spans="1:19" x14ac:dyDescent="0.4">
      <c r="A6097" s="12" t="s">
        <v>1559</v>
      </c>
      <c r="B6097" s="13" t="str">
        <f>"i_DNS1=" &amp; $F$59</f>
        <v>i_DNS1=</v>
      </c>
      <c r="N6097"/>
      <c r="S6097"/>
    </row>
    <row r="6098" spans="1:19" x14ac:dyDescent="0.4">
      <c r="A6098" s="12" t="s">
        <v>1559</v>
      </c>
      <c r="B6098" s="13" t="str">
        <f>"i_DNS2=" &amp; $F$60</f>
        <v>i_DNS2=</v>
      </c>
      <c r="N6098"/>
      <c r="S6098"/>
    </row>
    <row r="6099" spans="1:19" x14ac:dyDescent="0.4">
      <c r="A6099" s="12" t="s">
        <v>1559</v>
      </c>
      <c r="B6099" s="13" t="str">
        <f>"i_NTP1=" &amp; $F$61</f>
        <v>i_NTP1=time1.google.com</v>
      </c>
      <c r="N6099"/>
      <c r="S6099"/>
    </row>
    <row r="6100" spans="1:19" x14ac:dyDescent="0.4">
      <c r="A6100" s="12" t="s">
        <v>1559</v>
      </c>
      <c r="B6100" s="13" t="str">
        <f>"i_NTP2=" &amp; $F$62</f>
        <v>i_NTP2=time2.google.com</v>
      </c>
      <c r="N6100"/>
      <c r="S6100"/>
    </row>
    <row r="6101" spans="1:19" x14ac:dyDescent="0.4">
      <c r="A6101" s="12" t="s">
        <v>1559</v>
      </c>
      <c r="B6101" s="13" t="str">
        <f>"i_NTP3=" &amp; $F$63</f>
        <v>i_NTP3=time3.google.com</v>
      </c>
      <c r="N6101"/>
      <c r="S6101"/>
    </row>
    <row r="6102" spans="1:19" x14ac:dyDescent="0.4">
      <c r="A6102" s="12" t="s">
        <v>1559</v>
      </c>
      <c r="N6102"/>
      <c r="S6102"/>
    </row>
    <row r="6103" spans="1:19" x14ac:dyDescent="0.4">
      <c r="A6103" s="12" t="s">
        <v>1559</v>
      </c>
      <c r="B6103" s="13" t="str">
        <f>"i_BOND0_STATIC_ROUTE0='" &amp; $F$65 &amp; "'"</f>
        <v>i_BOND0_STATIC_ROUTE0='0.0.0.0/1 via 172.28.0.1'</v>
      </c>
      <c r="N6103"/>
      <c r="S6103"/>
    </row>
    <row r="6104" spans="1:19" x14ac:dyDescent="0.4">
      <c r="A6104" s="12" t="s">
        <v>1559</v>
      </c>
      <c r="B6104" s="13" t="str">
        <f>"i_BOND0_STATIC_ROUTE1='" &amp; $F$66 &amp; "'"</f>
        <v>i_BOND0_STATIC_ROUTE1='128.0.0.0/1 via 172.28.0.1'</v>
      </c>
      <c r="N6104"/>
      <c r="S6104"/>
    </row>
    <row r="6105" spans="1:19" x14ac:dyDescent="0.4">
      <c r="A6105" s="12" t="s">
        <v>1559</v>
      </c>
      <c r="B6105" s="13" t="str">
        <f>"i_BOND0_STATIC_ROUTE2='" &amp; $F$67 &amp; "'"</f>
        <v>i_BOND0_STATIC_ROUTE2='100.64.3.0/24 via 172.28.0.4'</v>
      </c>
      <c r="N6105"/>
      <c r="S6105"/>
    </row>
    <row r="6106" spans="1:19" x14ac:dyDescent="0.4">
      <c r="A6106" s="12" t="s">
        <v>1559</v>
      </c>
      <c r="B6106" s="13" t="str">
        <f>"i_BOND1_STATIC_ROUTE0='" &amp; $F$68 &amp; "'"</f>
        <v>i_BOND1_STATIC_ROUTE0='default via 10.28.88.5'</v>
      </c>
      <c r="N6106"/>
      <c r="S6106"/>
    </row>
    <row r="6107" spans="1:19" x14ac:dyDescent="0.4">
      <c r="A6107" s="12" t="s">
        <v>1559</v>
      </c>
      <c r="B6107" s="13" t="str">
        <f>"i_BOND1_STATIC_ROUTE1='" &amp; $F$69 &amp; "'"</f>
        <v>i_BOND1_STATIC_ROUTE1='100.64.5.0/24 via 10.28.88.6'</v>
      </c>
      <c r="N6107"/>
      <c r="S6107"/>
    </row>
    <row r="6108" spans="1:19" x14ac:dyDescent="0.4">
      <c r="A6108" s="12" t="s">
        <v>1559</v>
      </c>
      <c r="B6108" s="13" t="str">
        <f>"i_BOND1_STATIC_ROUTE2='" &amp; $F$70 &amp; "'"</f>
        <v>i_BOND1_STATIC_ROUTE2='100.64.6.0/24 via 10.28.88.7'</v>
      </c>
      <c r="N6108"/>
      <c r="S6108"/>
    </row>
    <row r="6109" spans="1:19" x14ac:dyDescent="0.4">
      <c r="A6109" s="12" t="s">
        <v>1559</v>
      </c>
      <c r="N6109"/>
      <c r="S6109"/>
    </row>
    <row r="6110" spans="1:19" x14ac:dyDescent="0.4">
      <c r="A6110" s="12" t="s">
        <v>1559</v>
      </c>
      <c r="B6110" s="13" t="str">
        <f>"i_DRACUT_SSH_FROM_IP=" &amp; $F$72</f>
        <v>i_DRACUT_SSH_FROM_IP=172.28.88.101,172.28.88.102,172.28.0.3</v>
      </c>
      <c r="N6110"/>
      <c r="S6110"/>
    </row>
    <row r="6111" spans="1:19" x14ac:dyDescent="0.4">
      <c r="A6111" s="12" t="s">
        <v>1559</v>
      </c>
      <c r="B6111" s="13" t="str">
        <f>"i_USER_SSH_FROM_IP=" &amp; $F$73</f>
        <v>i_USER_SSH_FROM_IP=127.0.0.1,172.28.88.101,172.28.88.102,172.28.0.3</v>
      </c>
      <c r="N6111"/>
      <c r="S6111"/>
    </row>
    <row r="6112" spans="1:19" x14ac:dyDescent="0.4">
      <c r="A6112" s="12" t="s">
        <v>1559</v>
      </c>
      <c r="N6112"/>
      <c r="S6112"/>
    </row>
    <row r="6113" spans="1:19" x14ac:dyDescent="0.4">
      <c r="A6113" s="12" t="s">
        <v>1559</v>
      </c>
      <c r="B6113" s="13" t="str">
        <f>"i_COOPERATIVE_NAME1=" &amp; $F$75</f>
        <v>i_COOPERATIVE_NAME1=emrs</v>
      </c>
      <c r="N6113"/>
      <c r="S6113"/>
    </row>
    <row r="6114" spans="1:19" x14ac:dyDescent="0.4">
      <c r="A6114" s="12" t="s">
        <v>1559</v>
      </c>
      <c r="B6114" s="13" t="str">
        <f>"i_COOPERATIVE_NAME2=" &amp; $F$76</f>
        <v>i_COOPERATIVE_NAME2=emrs1</v>
      </c>
      <c r="N6114"/>
      <c r="S6114"/>
    </row>
    <row r="6115" spans="1:19" x14ac:dyDescent="0.4">
      <c r="A6115" s="12" t="s">
        <v>1559</v>
      </c>
      <c r="B6115" s="13" t="str">
        <f>"i_COOPERATIVE_NAME3=" &amp; $F$77</f>
        <v>i_COOPERATIVE_NAME3=emrs2</v>
      </c>
      <c r="N6115"/>
      <c r="S6115"/>
    </row>
    <row r="6116" spans="1:19" x14ac:dyDescent="0.4">
      <c r="A6116" s="12" t="s">
        <v>1559</v>
      </c>
      <c r="B6116" s="13" t="str">
        <f>"i_COOPERATIVE1=" &amp; $F$78</f>
        <v>i_COOPERATIVE1=172.28.188.10</v>
      </c>
      <c r="N6116"/>
      <c r="S6116"/>
    </row>
    <row r="6117" spans="1:19" x14ac:dyDescent="0.4">
      <c r="A6117" s="12" t="s">
        <v>1559</v>
      </c>
      <c r="B6117" s="13" t="str">
        <f>"i_COOPERATIVE2=" &amp; $F$79</f>
        <v>i_COOPERATIVE2=172.28.188.11</v>
      </c>
      <c r="N6117"/>
      <c r="S6117"/>
    </row>
    <row r="6118" spans="1:19" x14ac:dyDescent="0.4">
      <c r="A6118" s="12" t="s">
        <v>1559</v>
      </c>
      <c r="B6118" s="13" t="str">
        <f>"i_COOPERATIVE3=" &amp; $F$80</f>
        <v>i_COOPERATIVE3=172.28.188.12</v>
      </c>
      <c r="N6118"/>
      <c r="S6118"/>
    </row>
    <row r="6119" spans="1:19" x14ac:dyDescent="0.4">
      <c r="A6119" s="12" t="s">
        <v>1559</v>
      </c>
      <c r="B6119" s="13" t="str">
        <f>"i_MONITORING1=" &amp; $F$81</f>
        <v>i_MONITORING1=172.28.188.100</v>
      </c>
      <c r="N6119"/>
      <c r="S6119"/>
    </row>
    <row r="6120" spans="1:19" x14ac:dyDescent="0.4">
      <c r="A6120" s="12" t="s">
        <v>1559</v>
      </c>
      <c r="B6120" s="13" t="str">
        <f>"i_MONITORING2=" &amp; $F$82</f>
        <v>i_MONITORING2=172.28.188.101</v>
      </c>
      <c r="N6120"/>
      <c r="S6120"/>
    </row>
    <row r="6121" spans="1:19" x14ac:dyDescent="0.4">
      <c r="A6121" s="12" t="s">
        <v>1559</v>
      </c>
      <c r="B6121" s="13" t="str">
        <f>"i_MONITORING3=" &amp; $F$83</f>
        <v>i_MONITORING3=172.28.188.102</v>
      </c>
      <c r="N6121"/>
      <c r="S6121"/>
    </row>
    <row r="6122" spans="1:19" x14ac:dyDescent="0.4">
      <c r="A6122" s="12" t="s">
        <v>1559</v>
      </c>
      <c r="B6122" s="13" t="str">
        <f>"i_ANTI_MALWARE_MNGR1=" &amp; $F$84</f>
        <v>i_ANTI_MALWARE_MNGR1=172.28.188.103</v>
      </c>
      <c r="N6122"/>
      <c r="S6122"/>
    </row>
    <row r="6123" spans="1:19" x14ac:dyDescent="0.4">
      <c r="A6123" s="12" t="s">
        <v>1559</v>
      </c>
      <c r="B6123" s="13" t="str">
        <f>"i_ANTI_MALWARE_MNGR2=" &amp; $F$85</f>
        <v>i_ANTI_MALWARE_MNGR2=172.28.188.104</v>
      </c>
      <c r="N6123"/>
      <c r="S6123"/>
    </row>
    <row r="6124" spans="1:19" x14ac:dyDescent="0.4">
      <c r="A6124" s="12" t="s">
        <v>1559</v>
      </c>
      <c r="B6124" s="13" t="str">
        <f>"i_ANTI_MALWARE_MNGR3=" &amp; $F$86</f>
        <v>i_ANTI_MALWARE_MNGR3=172.28.188.105</v>
      </c>
      <c r="N6124"/>
      <c r="S6124"/>
    </row>
    <row r="6125" spans="1:19" x14ac:dyDescent="0.4">
      <c r="A6125" s="12" t="s">
        <v>1559</v>
      </c>
      <c r="N6125"/>
      <c r="S6125"/>
    </row>
    <row r="6126" spans="1:19" x14ac:dyDescent="0.4">
      <c r="A6126" s="12" t="s">
        <v>1559</v>
      </c>
      <c r="B6126" s="13" t="s">
        <v>6838</v>
      </c>
      <c r="N6126"/>
      <c r="S6126"/>
    </row>
    <row r="6127" spans="1:19" x14ac:dyDescent="0.4">
      <c r="A6127" s="12" t="s">
        <v>1559</v>
      </c>
      <c r="B6127" s="13" t="s">
        <v>4710</v>
      </c>
      <c r="N6127"/>
      <c r="S6127"/>
    </row>
    <row r="6128" spans="1:19" x14ac:dyDescent="0.4">
      <c r="A6128" s="12" t="s">
        <v>1559</v>
      </c>
      <c r="B6128" s="13" t="s">
        <v>4717</v>
      </c>
      <c r="N6128"/>
      <c r="S6128"/>
    </row>
    <row r="6129" spans="1:19" x14ac:dyDescent="0.4">
      <c r="A6129" s="12" t="s">
        <v>1559</v>
      </c>
      <c r="N6129"/>
      <c r="S6129"/>
    </row>
    <row r="6130" spans="1:19" x14ac:dyDescent="0.4">
      <c r="A6130" s="12" t="s">
        <v>1559</v>
      </c>
      <c r="B6130" s="13" t="s">
        <v>4704</v>
      </c>
      <c r="N6130"/>
      <c r="S6130"/>
    </row>
    <row r="6131" spans="1:19" x14ac:dyDescent="0.4">
      <c r="A6131" s="12" t="s">
        <v>1559</v>
      </c>
      <c r="B6131" s="13" t="s">
        <v>4720</v>
      </c>
      <c r="N6131"/>
      <c r="S6131"/>
    </row>
    <row r="6132" spans="1:19" x14ac:dyDescent="0.4">
      <c r="A6132" s="12" t="s">
        <v>1559</v>
      </c>
      <c r="B6132" s="13" t="s">
        <v>4722</v>
      </c>
      <c r="N6132"/>
      <c r="S6132"/>
    </row>
    <row r="6133" spans="1:19" x14ac:dyDescent="0.4">
      <c r="A6133" s="12" t="s">
        <v>1559</v>
      </c>
      <c r="B6133" s="13" t="s">
        <v>4723</v>
      </c>
      <c r="N6133"/>
      <c r="S6133"/>
    </row>
    <row r="6134" spans="1:19" x14ac:dyDescent="0.4">
      <c r="A6134" s="12" t="s">
        <v>1559</v>
      </c>
      <c r="B6134" s="13" t="s">
        <v>4726</v>
      </c>
      <c r="N6134"/>
      <c r="S6134"/>
    </row>
    <row r="6135" spans="1:19" x14ac:dyDescent="0.4">
      <c r="A6135" s="12" t="s">
        <v>1559</v>
      </c>
      <c r="B6135" s="13" t="s">
        <v>4770</v>
      </c>
      <c r="N6135"/>
      <c r="S6135"/>
    </row>
    <row r="6136" spans="1:19" x14ac:dyDescent="0.4">
      <c r="A6136" s="12" t="s">
        <v>1559</v>
      </c>
      <c r="B6136" s="13" t="s">
        <v>4772</v>
      </c>
      <c r="N6136"/>
      <c r="S6136"/>
    </row>
    <row r="6137" spans="1:19" x14ac:dyDescent="0.4">
      <c r="A6137" s="12" t="s">
        <v>3561</v>
      </c>
      <c r="B6137" s="13" t="s">
        <v>4728</v>
      </c>
      <c r="N6137"/>
      <c r="S6137"/>
    </row>
    <row r="6138" spans="1:19" x14ac:dyDescent="0.4">
      <c r="A6138" s="12" t="s">
        <v>1559</v>
      </c>
      <c r="B6138" s="13" t="s">
        <v>4730</v>
      </c>
    </row>
    <row r="6139" spans="1:19" x14ac:dyDescent="0.4">
      <c r="A6139" s="12" t="s">
        <v>1559</v>
      </c>
      <c r="B6139" s="13" t="s">
        <v>4732</v>
      </c>
    </row>
    <row r="6140" spans="1:19" x14ac:dyDescent="0.4">
      <c r="A6140" s="12" t="s">
        <v>1559</v>
      </c>
      <c r="B6140" s="13" t="s">
        <v>4734</v>
      </c>
    </row>
    <row r="6141" spans="1:19" x14ac:dyDescent="0.4">
      <c r="A6141" s="12" t="s">
        <v>1559</v>
      </c>
      <c r="B6141" s="13" t="s">
        <v>4736</v>
      </c>
    </row>
    <row r="6142" spans="1:19" x14ac:dyDescent="0.4">
      <c r="A6142" s="12" t="s">
        <v>1559</v>
      </c>
      <c r="B6142" s="13" t="s">
        <v>5585</v>
      </c>
      <c r="N6142"/>
      <c r="S6142"/>
    </row>
    <row r="6143" spans="1:19" x14ac:dyDescent="0.4">
      <c r="A6143" s="12" t="s">
        <v>1559</v>
      </c>
      <c r="B6143" s="13" t="s">
        <v>5594</v>
      </c>
    </row>
    <row r="6144" spans="1:19" x14ac:dyDescent="0.4">
      <c r="A6144" s="12" t="s">
        <v>1559</v>
      </c>
      <c r="B6144" s="13" t="s">
        <v>39</v>
      </c>
    </row>
    <row r="6145" spans="1:19" x14ac:dyDescent="0.4">
      <c r="A6145" s="12" t="s">
        <v>1559</v>
      </c>
      <c r="B6145" s="18"/>
    </row>
    <row r="6146" spans="1:19" x14ac:dyDescent="0.4">
      <c r="A6146" s="12" t="s">
        <v>1559</v>
      </c>
      <c r="B6146" s="18"/>
    </row>
    <row r="6147" spans="1:19" x14ac:dyDescent="0.4">
      <c r="A6147" s="12" t="s">
        <v>1559</v>
      </c>
      <c r="B6147" s="18"/>
    </row>
    <row r="6148" spans="1:19" x14ac:dyDescent="0.4">
      <c r="A6148" s="12" t="s">
        <v>1559</v>
      </c>
      <c r="B6148" s="13" t="s">
        <v>5591</v>
      </c>
    </row>
    <row r="6149" spans="1:19" x14ac:dyDescent="0.4">
      <c r="A6149" s="12" t="s">
        <v>1559</v>
      </c>
      <c r="B6149" s="13" t="s">
        <v>4802</v>
      </c>
    </row>
    <row r="6150" spans="1:19" x14ac:dyDescent="0.4">
      <c r="A6150" s="12" t="s">
        <v>1559</v>
      </c>
      <c r="B6150" s="13" t="s">
        <v>4777</v>
      </c>
    </row>
    <row r="6151" spans="1:19" x14ac:dyDescent="0.4">
      <c r="A6151" s="12" t="s">
        <v>1559</v>
      </c>
    </row>
    <row r="6152" spans="1:19" x14ac:dyDescent="0.4">
      <c r="A6152" s="12" t="s">
        <v>1559</v>
      </c>
      <c r="B6152" s="13" t="s">
        <v>3569</v>
      </c>
      <c r="S6152"/>
    </row>
    <row r="6153" spans="1:19" x14ac:dyDescent="0.4">
      <c r="A6153" s="12" t="s">
        <v>1559</v>
      </c>
      <c r="B6153" s="13" t="s">
        <v>3570</v>
      </c>
    </row>
    <row r="6154" spans="1:19" x14ac:dyDescent="0.4">
      <c r="A6154" s="12" t="s">
        <v>3561</v>
      </c>
      <c r="B6154" s="13" t="s">
        <v>4778</v>
      </c>
    </row>
    <row r="6155" spans="1:19" x14ac:dyDescent="0.4">
      <c r="A6155" s="12" t="s">
        <v>1559</v>
      </c>
      <c r="N6155"/>
      <c r="S6155"/>
    </row>
    <row r="6156" spans="1:19" x14ac:dyDescent="0.4">
      <c r="A6156" s="12" t="s">
        <v>1559</v>
      </c>
      <c r="B6156" s="13" t="s">
        <v>4780</v>
      </c>
      <c r="N6156"/>
      <c r="S6156"/>
    </row>
    <row r="6157" spans="1:19" x14ac:dyDescent="0.4">
      <c r="A6157" s="12" t="s">
        <v>1559</v>
      </c>
      <c r="B6157" s="13" t="s">
        <v>2887</v>
      </c>
      <c r="N6157"/>
      <c r="S6157"/>
    </row>
    <row r="6158" spans="1:19" x14ac:dyDescent="0.4">
      <c r="A6158" s="12" t="s">
        <v>1559</v>
      </c>
      <c r="B6158" s="13" t="s">
        <v>2888</v>
      </c>
      <c r="N6158"/>
      <c r="S6158"/>
    </row>
    <row r="6159" spans="1:19" x14ac:dyDescent="0.4">
      <c r="A6159" s="12" t="s">
        <v>1559</v>
      </c>
      <c r="B6159" s="13" t="s">
        <v>2889</v>
      </c>
      <c r="N6159"/>
      <c r="S6159"/>
    </row>
    <row r="6160" spans="1:19" x14ac:dyDescent="0.4">
      <c r="A6160" s="12" t="s">
        <v>1559</v>
      </c>
      <c r="B6160" s="13" t="s">
        <v>2890</v>
      </c>
      <c r="N6160"/>
      <c r="S6160"/>
    </row>
    <row r="6161" spans="1:19" x14ac:dyDescent="0.4">
      <c r="A6161" s="12" t="s">
        <v>1559</v>
      </c>
      <c r="B6161" s="13" t="s">
        <v>2891</v>
      </c>
      <c r="N6161"/>
      <c r="S6161"/>
    </row>
    <row r="6162" spans="1:19" x14ac:dyDescent="0.4">
      <c r="A6162" s="12" t="s">
        <v>1559</v>
      </c>
      <c r="B6162" s="13" t="s">
        <v>2892</v>
      </c>
      <c r="N6162"/>
      <c r="S6162"/>
    </row>
    <row r="6163" spans="1:19" x14ac:dyDescent="0.4">
      <c r="A6163" s="12" t="s">
        <v>1559</v>
      </c>
      <c r="B6163" s="13" t="s">
        <v>2893</v>
      </c>
      <c r="N6163"/>
      <c r="S6163"/>
    </row>
    <row r="6164" spans="1:19" x14ac:dyDescent="0.4">
      <c r="A6164" s="12" t="s">
        <v>1559</v>
      </c>
      <c r="B6164" s="13" t="s">
        <v>2894</v>
      </c>
      <c r="N6164"/>
      <c r="S6164"/>
    </row>
    <row r="6165" spans="1:19" x14ac:dyDescent="0.4">
      <c r="A6165" s="12" t="s">
        <v>1559</v>
      </c>
      <c r="B6165" s="13" t="s">
        <v>2895</v>
      </c>
      <c r="N6165"/>
      <c r="S6165"/>
    </row>
    <row r="6166" spans="1:19" x14ac:dyDescent="0.4">
      <c r="A6166" s="12" t="s">
        <v>1559</v>
      </c>
      <c r="B6166" s="13" t="s">
        <v>2896</v>
      </c>
      <c r="N6166"/>
      <c r="S6166"/>
    </row>
    <row r="6167" spans="1:19" x14ac:dyDescent="0.4">
      <c r="A6167" s="12" t="s">
        <v>1559</v>
      </c>
      <c r="B6167" s="13" t="s">
        <v>2897</v>
      </c>
      <c r="N6167"/>
      <c r="S6167"/>
    </row>
    <row r="6168" spans="1:19" x14ac:dyDescent="0.4">
      <c r="A6168" s="12" t="s">
        <v>1559</v>
      </c>
      <c r="B6168" s="13" t="s">
        <v>4792</v>
      </c>
      <c r="N6168"/>
      <c r="S6168"/>
    </row>
    <row r="6169" spans="1:19" x14ac:dyDescent="0.4">
      <c r="A6169" s="12" t="s">
        <v>1559</v>
      </c>
      <c r="B6169" s="13" t="s">
        <v>4791</v>
      </c>
      <c r="N6169"/>
      <c r="S6169"/>
    </row>
    <row r="6170" spans="1:19" x14ac:dyDescent="0.4">
      <c r="A6170" s="12" t="s">
        <v>1559</v>
      </c>
      <c r="B6170" s="13" t="s">
        <v>2898</v>
      </c>
      <c r="N6170"/>
      <c r="S6170"/>
    </row>
    <row r="6171" spans="1:19" x14ac:dyDescent="0.4">
      <c r="A6171" s="12" t="s">
        <v>1559</v>
      </c>
      <c r="B6171" s="13" t="s">
        <v>2899</v>
      </c>
      <c r="N6171"/>
      <c r="S6171"/>
    </row>
    <row r="6172" spans="1:19" x14ac:dyDescent="0.4">
      <c r="A6172" s="12" t="s">
        <v>1559</v>
      </c>
      <c r="B6172" s="13" t="s">
        <v>2900</v>
      </c>
      <c r="N6172"/>
      <c r="S6172"/>
    </row>
    <row r="6173" spans="1:19" x14ac:dyDescent="0.4">
      <c r="A6173" s="12" t="s">
        <v>1559</v>
      </c>
      <c r="B6173" s="13" t="s">
        <v>2901</v>
      </c>
      <c r="N6173"/>
      <c r="S6173"/>
    </row>
    <row r="6174" spans="1:19" x14ac:dyDescent="0.4">
      <c r="A6174" s="12" t="s">
        <v>1559</v>
      </c>
      <c r="B6174" s="13" t="s">
        <v>2902</v>
      </c>
      <c r="N6174"/>
      <c r="S6174"/>
    </row>
    <row r="6175" spans="1:19" x14ac:dyDescent="0.4">
      <c r="A6175" s="12" t="s">
        <v>1559</v>
      </c>
      <c r="B6175" s="13" t="s">
        <v>2903</v>
      </c>
      <c r="N6175"/>
      <c r="S6175"/>
    </row>
    <row r="6176" spans="1:19" x14ac:dyDescent="0.4">
      <c r="A6176" s="12" t="s">
        <v>1559</v>
      </c>
      <c r="B6176" s="13" t="s">
        <v>2904</v>
      </c>
      <c r="N6176"/>
      <c r="S6176"/>
    </row>
    <row r="6177" spans="1:19" x14ac:dyDescent="0.4">
      <c r="A6177" s="12" t="s">
        <v>1559</v>
      </c>
      <c r="B6177" s="13" t="s">
        <v>2905</v>
      </c>
      <c r="N6177"/>
      <c r="S6177"/>
    </row>
    <row r="6178" spans="1:19" x14ac:dyDescent="0.4">
      <c r="A6178" s="12" t="s">
        <v>1559</v>
      </c>
      <c r="B6178" s="13" t="s">
        <v>2906</v>
      </c>
      <c r="N6178"/>
      <c r="S6178"/>
    </row>
    <row r="6179" spans="1:19" x14ac:dyDescent="0.4">
      <c r="A6179" s="12" t="s">
        <v>1559</v>
      </c>
      <c r="B6179" s="13" t="s">
        <v>2907</v>
      </c>
      <c r="N6179"/>
      <c r="S6179"/>
    </row>
    <row r="6180" spans="1:19" x14ac:dyDescent="0.4">
      <c r="A6180" s="12" t="s">
        <v>1559</v>
      </c>
      <c r="B6180" s="13" t="s">
        <v>4783</v>
      </c>
      <c r="N6180"/>
      <c r="S6180"/>
    </row>
    <row r="6181" spans="1:19" x14ac:dyDescent="0.4">
      <c r="A6181" s="12" t="s">
        <v>1559</v>
      </c>
      <c r="B6181" s="13" t="s">
        <v>4784</v>
      </c>
      <c r="N6181"/>
      <c r="S6181"/>
    </row>
    <row r="6182" spans="1:19" x14ac:dyDescent="0.4">
      <c r="A6182" s="12" t="s">
        <v>1559</v>
      </c>
      <c r="B6182" s="13" t="s">
        <v>4781</v>
      </c>
      <c r="N6182"/>
      <c r="S6182"/>
    </row>
    <row r="6183" spans="1:19" x14ac:dyDescent="0.4">
      <c r="A6183" s="12" t="s">
        <v>1559</v>
      </c>
      <c r="B6183" s="13" t="s">
        <v>4785</v>
      </c>
      <c r="N6183"/>
      <c r="S6183"/>
    </row>
    <row r="6184" spans="1:19" x14ac:dyDescent="0.4">
      <c r="A6184" s="12" t="s">
        <v>1559</v>
      </c>
      <c r="B6184" s="13" t="s">
        <v>4786</v>
      </c>
      <c r="N6184"/>
      <c r="S6184"/>
    </row>
    <row r="6185" spans="1:19" x14ac:dyDescent="0.4">
      <c r="A6185" s="12" t="s">
        <v>1559</v>
      </c>
      <c r="B6185" s="13" t="s">
        <v>4787</v>
      </c>
      <c r="N6185"/>
      <c r="S6185"/>
    </row>
    <row r="6186" spans="1:19" x14ac:dyDescent="0.4">
      <c r="A6186" s="12" t="s">
        <v>1559</v>
      </c>
      <c r="B6186" s="13" t="s">
        <v>4788</v>
      </c>
      <c r="N6186"/>
      <c r="S6186"/>
    </row>
    <row r="6187" spans="1:19" x14ac:dyDescent="0.4">
      <c r="A6187" s="12" t="s">
        <v>1559</v>
      </c>
      <c r="B6187" s="13" t="s">
        <v>39</v>
      </c>
      <c r="N6187"/>
      <c r="S6187"/>
    </row>
    <row r="6188" spans="1:19" x14ac:dyDescent="0.4">
      <c r="A6188" s="12" t="s">
        <v>3561</v>
      </c>
      <c r="N6188"/>
      <c r="S6188"/>
    </row>
    <row r="6189" spans="1:19" x14ac:dyDescent="0.4">
      <c r="A6189" s="12" t="s">
        <v>1559</v>
      </c>
      <c r="B6189" s="13" t="s">
        <v>4789</v>
      </c>
      <c r="N6189"/>
      <c r="S6189"/>
    </row>
    <row r="6190" spans="1:19" x14ac:dyDescent="0.4">
      <c r="A6190" s="12" t="s">
        <v>1559</v>
      </c>
      <c r="B6190" s="13" t="s">
        <v>2908</v>
      </c>
      <c r="N6190"/>
      <c r="S6190"/>
    </row>
    <row r="6191" spans="1:19" x14ac:dyDescent="0.4">
      <c r="A6191" s="12" t="s">
        <v>1559</v>
      </c>
      <c r="B6191" s="13" t="s">
        <v>2909</v>
      </c>
      <c r="N6191"/>
      <c r="S6191"/>
    </row>
    <row r="6192" spans="1:19" x14ac:dyDescent="0.4">
      <c r="A6192" s="12" t="s">
        <v>1559</v>
      </c>
      <c r="B6192" s="13" t="s">
        <v>2889</v>
      </c>
      <c r="N6192"/>
      <c r="S6192"/>
    </row>
    <row r="6193" spans="1:19" x14ac:dyDescent="0.4">
      <c r="A6193" s="12" t="s">
        <v>1559</v>
      </c>
      <c r="B6193" s="13" t="s">
        <v>2890</v>
      </c>
      <c r="N6193"/>
      <c r="S6193"/>
    </row>
    <row r="6194" spans="1:19" x14ac:dyDescent="0.4">
      <c r="A6194" s="12" t="s">
        <v>1559</v>
      </c>
      <c r="B6194" s="13" t="s">
        <v>2891</v>
      </c>
      <c r="N6194"/>
      <c r="S6194"/>
    </row>
    <row r="6195" spans="1:19" x14ac:dyDescent="0.4">
      <c r="A6195" s="12" t="s">
        <v>1559</v>
      </c>
      <c r="B6195" s="13" t="s">
        <v>2892</v>
      </c>
      <c r="N6195"/>
      <c r="S6195"/>
    </row>
    <row r="6196" spans="1:19" x14ac:dyDescent="0.4">
      <c r="A6196" s="12" t="s">
        <v>1559</v>
      </c>
      <c r="B6196" s="13" t="s">
        <v>2910</v>
      </c>
      <c r="N6196"/>
      <c r="S6196"/>
    </row>
    <row r="6197" spans="1:19" x14ac:dyDescent="0.4">
      <c r="A6197" s="12" t="s">
        <v>1559</v>
      </c>
      <c r="B6197" s="13" t="s">
        <v>2894</v>
      </c>
      <c r="N6197"/>
      <c r="S6197"/>
    </row>
    <row r="6198" spans="1:19" x14ac:dyDescent="0.4">
      <c r="A6198" s="12" t="s">
        <v>1559</v>
      </c>
      <c r="B6198" s="13" t="s">
        <v>2895</v>
      </c>
      <c r="N6198"/>
      <c r="S6198"/>
    </row>
    <row r="6199" spans="1:19" x14ac:dyDescent="0.4">
      <c r="A6199" s="12" t="s">
        <v>1559</v>
      </c>
      <c r="B6199" s="13" t="s">
        <v>2896</v>
      </c>
      <c r="N6199"/>
      <c r="S6199"/>
    </row>
    <row r="6200" spans="1:19" x14ac:dyDescent="0.4">
      <c r="A6200" s="12" t="s">
        <v>1559</v>
      </c>
      <c r="B6200" s="13" t="s">
        <v>4790</v>
      </c>
      <c r="N6200"/>
      <c r="S6200"/>
    </row>
    <row r="6201" spans="1:19" x14ac:dyDescent="0.4">
      <c r="A6201" s="12" t="s">
        <v>1559</v>
      </c>
      <c r="B6201" s="13" t="s">
        <v>4792</v>
      </c>
      <c r="N6201"/>
      <c r="S6201"/>
    </row>
    <row r="6202" spans="1:19" x14ac:dyDescent="0.4">
      <c r="A6202" s="12" t="s">
        <v>1559</v>
      </c>
      <c r="B6202" s="13" t="s">
        <v>4791</v>
      </c>
      <c r="N6202"/>
      <c r="S6202"/>
    </row>
    <row r="6203" spans="1:19" x14ac:dyDescent="0.4">
      <c r="A6203" s="12" t="s">
        <v>1559</v>
      </c>
      <c r="B6203" s="13" t="s">
        <v>2898</v>
      </c>
      <c r="N6203"/>
      <c r="S6203"/>
    </row>
    <row r="6204" spans="1:19" x14ac:dyDescent="0.4">
      <c r="A6204" s="12" t="s">
        <v>1559</v>
      </c>
      <c r="B6204" s="13" t="s">
        <v>2899</v>
      </c>
      <c r="N6204"/>
      <c r="S6204"/>
    </row>
    <row r="6205" spans="1:19" x14ac:dyDescent="0.4">
      <c r="A6205" s="12" t="s">
        <v>1559</v>
      </c>
      <c r="B6205" s="13" t="s">
        <v>2900</v>
      </c>
      <c r="N6205"/>
      <c r="S6205"/>
    </row>
    <row r="6206" spans="1:19" x14ac:dyDescent="0.4">
      <c r="A6206" s="12" t="s">
        <v>1559</v>
      </c>
      <c r="B6206" s="13" t="s">
        <v>2901</v>
      </c>
      <c r="N6206"/>
      <c r="S6206"/>
    </row>
    <row r="6207" spans="1:19" x14ac:dyDescent="0.4">
      <c r="A6207" s="12" t="s">
        <v>1559</v>
      </c>
      <c r="B6207" s="13" t="s">
        <v>2902</v>
      </c>
      <c r="N6207"/>
      <c r="S6207"/>
    </row>
    <row r="6208" spans="1:19" x14ac:dyDescent="0.4">
      <c r="A6208" s="12" t="s">
        <v>1559</v>
      </c>
      <c r="B6208" s="13" t="s">
        <v>2903</v>
      </c>
      <c r="N6208"/>
      <c r="S6208"/>
    </row>
    <row r="6209" spans="1:19" x14ac:dyDescent="0.4">
      <c r="A6209" s="12" t="s">
        <v>1559</v>
      </c>
      <c r="B6209" s="13" t="s">
        <v>2904</v>
      </c>
      <c r="N6209"/>
      <c r="S6209"/>
    </row>
    <row r="6210" spans="1:19" x14ac:dyDescent="0.4">
      <c r="A6210" s="12" t="s">
        <v>1559</v>
      </c>
      <c r="B6210" s="13" t="s">
        <v>2905</v>
      </c>
      <c r="N6210"/>
      <c r="S6210"/>
    </row>
    <row r="6211" spans="1:19" x14ac:dyDescent="0.4">
      <c r="A6211" s="12" t="s">
        <v>1559</v>
      </c>
      <c r="B6211" s="13" t="s">
        <v>2906</v>
      </c>
      <c r="N6211"/>
      <c r="S6211"/>
    </row>
    <row r="6212" spans="1:19" x14ac:dyDescent="0.4">
      <c r="A6212" s="12" t="s">
        <v>1559</v>
      </c>
      <c r="B6212" s="13" t="s">
        <v>2907</v>
      </c>
      <c r="N6212"/>
      <c r="S6212"/>
    </row>
    <row r="6213" spans="1:19" x14ac:dyDescent="0.4">
      <c r="A6213" s="12" t="s">
        <v>1559</v>
      </c>
      <c r="B6213" s="13" t="s">
        <v>4793</v>
      </c>
      <c r="N6213"/>
      <c r="S6213"/>
    </row>
    <row r="6214" spans="1:19" x14ac:dyDescent="0.4">
      <c r="A6214" s="12" t="s">
        <v>1559</v>
      </c>
      <c r="B6214" s="13" t="s">
        <v>4794</v>
      </c>
      <c r="N6214"/>
      <c r="S6214"/>
    </row>
    <row r="6215" spans="1:19" x14ac:dyDescent="0.4">
      <c r="A6215" s="12" t="s">
        <v>1559</v>
      </c>
      <c r="B6215" s="13" t="s">
        <v>4782</v>
      </c>
      <c r="N6215"/>
      <c r="S6215"/>
    </row>
    <row r="6216" spans="1:19" x14ac:dyDescent="0.4">
      <c r="A6216" s="12" t="s">
        <v>1559</v>
      </c>
      <c r="B6216" s="13" t="s">
        <v>4795</v>
      </c>
      <c r="N6216"/>
      <c r="S6216"/>
    </row>
    <row r="6217" spans="1:19" x14ac:dyDescent="0.4">
      <c r="A6217" s="12" t="s">
        <v>1559</v>
      </c>
      <c r="B6217" s="13" t="s">
        <v>39</v>
      </c>
      <c r="N6217"/>
      <c r="S6217"/>
    </row>
    <row r="6218" spans="1:19" x14ac:dyDescent="0.4">
      <c r="A6218" s="12" t="s">
        <v>3561</v>
      </c>
      <c r="N6218"/>
      <c r="S6218"/>
    </row>
    <row r="6219" spans="1:19" x14ac:dyDescent="0.4">
      <c r="A6219" s="12" t="s">
        <v>1559</v>
      </c>
      <c r="B6219" s="13" t="s">
        <v>4807</v>
      </c>
      <c r="N6219"/>
      <c r="S6219"/>
    </row>
    <row r="6220" spans="1:19" x14ac:dyDescent="0.4">
      <c r="A6220" s="12" t="s">
        <v>1559</v>
      </c>
      <c r="B6220" s="13" t="s">
        <v>2911</v>
      </c>
      <c r="N6220"/>
      <c r="S6220"/>
    </row>
    <row r="6221" spans="1:19" x14ac:dyDescent="0.4">
      <c r="A6221" s="12" t="s">
        <v>1559</v>
      </c>
      <c r="B6221" s="13" t="s">
        <v>2912</v>
      </c>
      <c r="N6221"/>
      <c r="S6221"/>
    </row>
    <row r="6222" spans="1:19" x14ac:dyDescent="0.4">
      <c r="A6222" s="12" t="s">
        <v>1559</v>
      </c>
      <c r="B6222" s="13" t="s">
        <v>2913</v>
      </c>
      <c r="N6222"/>
      <c r="S6222"/>
    </row>
    <row r="6223" spans="1:19" x14ac:dyDescent="0.4">
      <c r="A6223" s="12" t="s">
        <v>1559</v>
      </c>
      <c r="B6223" s="13" t="s">
        <v>2892</v>
      </c>
      <c r="N6223"/>
      <c r="S6223"/>
    </row>
    <row r="6224" spans="1:19" x14ac:dyDescent="0.4">
      <c r="A6224" s="12" t="s">
        <v>1559</v>
      </c>
      <c r="B6224" s="13" t="s">
        <v>2914</v>
      </c>
      <c r="N6224"/>
      <c r="S6224"/>
    </row>
    <row r="6225" spans="1:19" x14ac:dyDescent="0.4">
      <c r="A6225" s="12" t="s">
        <v>1559</v>
      </c>
      <c r="B6225" s="13" t="s">
        <v>2915</v>
      </c>
      <c r="N6225"/>
      <c r="S6225"/>
    </row>
    <row r="6226" spans="1:19" x14ac:dyDescent="0.4">
      <c r="A6226" s="12" t="s">
        <v>1559</v>
      </c>
      <c r="B6226" s="13" t="s">
        <v>2895</v>
      </c>
      <c r="N6226"/>
      <c r="S6226"/>
    </row>
    <row r="6227" spans="1:19" x14ac:dyDescent="0.4">
      <c r="A6227" s="12" t="s">
        <v>1559</v>
      </c>
      <c r="B6227" s="13" t="s">
        <v>4788</v>
      </c>
      <c r="N6227"/>
      <c r="S6227"/>
    </row>
    <row r="6228" spans="1:19" x14ac:dyDescent="0.4">
      <c r="A6228" s="12" t="s">
        <v>1559</v>
      </c>
      <c r="B6228" s="13" t="s">
        <v>39</v>
      </c>
      <c r="N6228"/>
      <c r="S6228"/>
    </row>
    <row r="6229" spans="1:19" x14ac:dyDescent="0.4">
      <c r="A6229" s="12" t="s">
        <v>3561</v>
      </c>
      <c r="N6229"/>
      <c r="S6229"/>
    </row>
    <row r="6230" spans="1:19" x14ac:dyDescent="0.4">
      <c r="A6230" s="12" t="s">
        <v>1559</v>
      </c>
      <c r="B6230" s="13" t="s">
        <v>4806</v>
      </c>
      <c r="N6230"/>
      <c r="S6230"/>
    </row>
    <row r="6231" spans="1:19" x14ac:dyDescent="0.4">
      <c r="A6231" s="12" t="s">
        <v>1559</v>
      </c>
      <c r="B6231" s="13" t="s">
        <v>2916</v>
      </c>
      <c r="N6231"/>
      <c r="S6231"/>
    </row>
    <row r="6232" spans="1:19" x14ac:dyDescent="0.4">
      <c r="A6232" s="12" t="s">
        <v>1559</v>
      </c>
      <c r="B6232" s="13" t="s">
        <v>2917</v>
      </c>
      <c r="N6232"/>
      <c r="S6232"/>
    </row>
    <row r="6233" spans="1:19" x14ac:dyDescent="0.4">
      <c r="A6233" s="12" t="s">
        <v>1559</v>
      </c>
      <c r="B6233" s="13" t="s">
        <v>2913</v>
      </c>
      <c r="N6233"/>
      <c r="S6233"/>
    </row>
    <row r="6234" spans="1:19" x14ac:dyDescent="0.4">
      <c r="A6234" s="12" t="s">
        <v>1559</v>
      </c>
      <c r="B6234" s="13" t="s">
        <v>2892</v>
      </c>
      <c r="N6234"/>
      <c r="S6234"/>
    </row>
    <row r="6235" spans="1:19" x14ac:dyDescent="0.4">
      <c r="A6235" s="12" t="s">
        <v>1559</v>
      </c>
      <c r="B6235" s="13" t="s">
        <v>2914</v>
      </c>
      <c r="N6235"/>
      <c r="S6235"/>
    </row>
    <row r="6236" spans="1:19" x14ac:dyDescent="0.4">
      <c r="A6236" s="12" t="s">
        <v>1559</v>
      </c>
      <c r="B6236" s="13" t="s">
        <v>2915</v>
      </c>
      <c r="N6236"/>
      <c r="S6236"/>
    </row>
    <row r="6237" spans="1:19" x14ac:dyDescent="0.4">
      <c r="A6237" s="12" t="s">
        <v>1559</v>
      </c>
      <c r="B6237" s="13" t="s">
        <v>2895</v>
      </c>
      <c r="N6237"/>
      <c r="S6237"/>
    </row>
    <row r="6238" spans="1:19" x14ac:dyDescent="0.4">
      <c r="A6238" s="12" t="s">
        <v>1559</v>
      </c>
      <c r="B6238" s="13" t="s">
        <v>4788</v>
      </c>
      <c r="N6238"/>
      <c r="S6238"/>
    </row>
    <row r="6239" spans="1:19" x14ac:dyDescent="0.4">
      <c r="A6239" s="12" t="s">
        <v>1559</v>
      </c>
      <c r="B6239" s="13" t="s">
        <v>39</v>
      </c>
      <c r="N6239"/>
      <c r="S6239"/>
    </row>
    <row r="6240" spans="1:19" x14ac:dyDescent="0.4">
      <c r="A6240" s="12" t="s">
        <v>3561</v>
      </c>
      <c r="N6240"/>
      <c r="S6240"/>
    </row>
    <row r="6241" spans="1:19" x14ac:dyDescent="0.4">
      <c r="A6241" s="12" t="s">
        <v>1559</v>
      </c>
      <c r="B6241" s="13" t="s">
        <v>4805</v>
      </c>
      <c r="N6241"/>
      <c r="S6241"/>
    </row>
    <row r="6242" spans="1:19" x14ac:dyDescent="0.4">
      <c r="A6242" s="12" t="s">
        <v>1559</v>
      </c>
      <c r="B6242" s="13" t="s">
        <v>2918</v>
      </c>
      <c r="N6242"/>
      <c r="S6242"/>
    </row>
    <row r="6243" spans="1:19" x14ac:dyDescent="0.4">
      <c r="A6243" s="12" t="s">
        <v>1559</v>
      </c>
      <c r="B6243" s="13" t="s">
        <v>2919</v>
      </c>
      <c r="N6243"/>
      <c r="S6243"/>
    </row>
    <row r="6244" spans="1:19" x14ac:dyDescent="0.4">
      <c r="A6244" s="12" t="s">
        <v>1559</v>
      </c>
      <c r="B6244" s="13" t="s">
        <v>2913</v>
      </c>
      <c r="N6244"/>
      <c r="S6244"/>
    </row>
    <row r="6245" spans="1:19" x14ac:dyDescent="0.4">
      <c r="A6245" s="12" t="s">
        <v>1559</v>
      </c>
      <c r="B6245" s="13" t="s">
        <v>2892</v>
      </c>
      <c r="N6245"/>
      <c r="S6245"/>
    </row>
    <row r="6246" spans="1:19" x14ac:dyDescent="0.4">
      <c r="A6246" s="12" t="s">
        <v>1559</v>
      </c>
      <c r="B6246" s="13" t="s">
        <v>2920</v>
      </c>
      <c r="N6246"/>
      <c r="S6246"/>
    </row>
    <row r="6247" spans="1:19" x14ac:dyDescent="0.4">
      <c r="A6247" s="12" t="s">
        <v>1559</v>
      </c>
      <c r="B6247" s="13" t="s">
        <v>2915</v>
      </c>
      <c r="N6247"/>
      <c r="S6247"/>
    </row>
    <row r="6248" spans="1:19" x14ac:dyDescent="0.4">
      <c r="A6248" s="12" t="s">
        <v>1559</v>
      </c>
      <c r="B6248" s="13" t="s">
        <v>2895</v>
      </c>
      <c r="N6248"/>
      <c r="S6248"/>
    </row>
    <row r="6249" spans="1:19" x14ac:dyDescent="0.4">
      <c r="A6249" s="12" t="s">
        <v>1559</v>
      </c>
      <c r="B6249" s="13" t="s">
        <v>4795</v>
      </c>
      <c r="N6249"/>
      <c r="S6249"/>
    </row>
    <row r="6250" spans="1:19" x14ac:dyDescent="0.4">
      <c r="A6250" s="12" t="s">
        <v>1559</v>
      </c>
      <c r="B6250" s="13" t="s">
        <v>39</v>
      </c>
      <c r="N6250"/>
      <c r="S6250"/>
    </row>
    <row r="6251" spans="1:19" x14ac:dyDescent="0.4">
      <c r="A6251" s="12" t="s">
        <v>3561</v>
      </c>
      <c r="N6251"/>
      <c r="S6251"/>
    </row>
    <row r="6252" spans="1:19" x14ac:dyDescent="0.4">
      <c r="A6252" s="12" t="s">
        <v>1559</v>
      </c>
      <c r="B6252" s="13" t="s">
        <v>4804</v>
      </c>
      <c r="N6252"/>
      <c r="S6252"/>
    </row>
    <row r="6253" spans="1:19" x14ac:dyDescent="0.4">
      <c r="A6253" s="12" t="s">
        <v>1559</v>
      </c>
      <c r="B6253" s="13" t="s">
        <v>2921</v>
      </c>
      <c r="N6253"/>
      <c r="S6253"/>
    </row>
    <row r="6254" spans="1:19" x14ac:dyDescent="0.4">
      <c r="A6254" s="12" t="s">
        <v>1559</v>
      </c>
      <c r="B6254" s="13" t="s">
        <v>2922</v>
      </c>
      <c r="N6254"/>
      <c r="S6254"/>
    </row>
    <row r="6255" spans="1:19" x14ac:dyDescent="0.4">
      <c r="A6255" s="12" t="s">
        <v>1559</v>
      </c>
      <c r="B6255" s="13" t="s">
        <v>2913</v>
      </c>
      <c r="N6255"/>
      <c r="S6255"/>
    </row>
    <row r="6256" spans="1:19" x14ac:dyDescent="0.4">
      <c r="A6256" s="12" t="s">
        <v>1559</v>
      </c>
      <c r="B6256" s="13" t="s">
        <v>2892</v>
      </c>
      <c r="N6256"/>
      <c r="S6256"/>
    </row>
    <row r="6257" spans="1:19" x14ac:dyDescent="0.4">
      <c r="A6257" s="12" t="s">
        <v>1559</v>
      </c>
      <c r="B6257" s="13" t="s">
        <v>2920</v>
      </c>
      <c r="N6257"/>
      <c r="S6257"/>
    </row>
    <row r="6258" spans="1:19" x14ac:dyDescent="0.4">
      <c r="A6258" s="12" t="s">
        <v>1559</v>
      </c>
      <c r="B6258" s="13" t="s">
        <v>2915</v>
      </c>
      <c r="N6258"/>
      <c r="S6258"/>
    </row>
    <row r="6259" spans="1:19" x14ac:dyDescent="0.4">
      <c r="A6259" s="12" t="s">
        <v>1559</v>
      </c>
      <c r="B6259" s="13" t="s">
        <v>2895</v>
      </c>
      <c r="N6259"/>
      <c r="S6259"/>
    </row>
    <row r="6260" spans="1:19" x14ac:dyDescent="0.4">
      <c r="A6260" s="12" t="s">
        <v>1559</v>
      </c>
      <c r="B6260" s="13" t="s">
        <v>4795</v>
      </c>
      <c r="N6260"/>
      <c r="S6260"/>
    </row>
    <row r="6261" spans="1:19" x14ac:dyDescent="0.4">
      <c r="A6261" s="12" t="s">
        <v>1559</v>
      </c>
      <c r="B6261" s="13" t="s">
        <v>39</v>
      </c>
      <c r="N6261"/>
      <c r="S6261"/>
    </row>
    <row r="6262" spans="1:19" x14ac:dyDescent="0.4">
      <c r="A6262" s="12" t="s">
        <v>3561</v>
      </c>
      <c r="N6262"/>
      <c r="S6262"/>
    </row>
    <row r="6263" spans="1:19" x14ac:dyDescent="0.4">
      <c r="A6263" s="12" t="s">
        <v>3561</v>
      </c>
      <c r="B6263" s="13" t="s">
        <v>4809</v>
      </c>
      <c r="N6263"/>
      <c r="S6263"/>
    </row>
    <row r="6264" spans="1:19" x14ac:dyDescent="0.4">
      <c r="A6264" s="12" t="s">
        <v>1559</v>
      </c>
      <c r="B6264" s="13" t="s">
        <v>4810</v>
      </c>
      <c r="N6264"/>
      <c r="S6264"/>
    </row>
    <row r="6265" spans="1:19" x14ac:dyDescent="0.4">
      <c r="A6265" s="12" t="s">
        <v>1559</v>
      </c>
      <c r="B6265" s="13" t="s">
        <v>4811</v>
      </c>
      <c r="N6265"/>
      <c r="S6265"/>
    </row>
    <row r="6266" spans="1:19" x14ac:dyDescent="0.4">
      <c r="A6266" s="12" t="s">
        <v>1559</v>
      </c>
      <c r="B6266" s="13" t="s">
        <v>4812</v>
      </c>
      <c r="N6266"/>
      <c r="S6266"/>
    </row>
    <row r="6267" spans="1:19" x14ac:dyDescent="0.4">
      <c r="A6267" s="12" t="s">
        <v>1559</v>
      </c>
      <c r="B6267" s="13" t="s">
        <v>2913</v>
      </c>
      <c r="N6267"/>
      <c r="S6267"/>
    </row>
    <row r="6268" spans="1:19" x14ac:dyDescent="0.4">
      <c r="A6268" s="12" t="s">
        <v>1559</v>
      </c>
      <c r="B6268" s="13" t="s">
        <v>2890</v>
      </c>
      <c r="N6268"/>
      <c r="S6268"/>
    </row>
    <row r="6269" spans="1:19" x14ac:dyDescent="0.4">
      <c r="A6269" s="12" t="s">
        <v>1559</v>
      </c>
      <c r="B6269" s="13" t="s">
        <v>2891</v>
      </c>
      <c r="N6269"/>
      <c r="S6269"/>
    </row>
    <row r="6270" spans="1:19" x14ac:dyDescent="0.4">
      <c r="A6270" s="12" t="s">
        <v>1559</v>
      </c>
      <c r="B6270" s="13" t="s">
        <v>2892</v>
      </c>
      <c r="N6270"/>
      <c r="S6270"/>
    </row>
    <row r="6271" spans="1:19" x14ac:dyDescent="0.4">
      <c r="A6271" s="12" t="s">
        <v>1559</v>
      </c>
      <c r="B6271" s="13" t="s">
        <v>2895</v>
      </c>
      <c r="N6271"/>
      <c r="S6271"/>
    </row>
    <row r="6272" spans="1:19" x14ac:dyDescent="0.4">
      <c r="A6272" s="12" t="s">
        <v>1559</v>
      </c>
      <c r="B6272" s="13" t="s">
        <v>2896</v>
      </c>
      <c r="N6272"/>
      <c r="S6272"/>
    </row>
    <row r="6273" spans="1:19" x14ac:dyDescent="0.4">
      <c r="A6273" s="12" t="s">
        <v>1559</v>
      </c>
      <c r="B6273" s="13" t="s">
        <v>4790</v>
      </c>
      <c r="N6273"/>
      <c r="S6273"/>
    </row>
    <row r="6274" spans="1:19" x14ac:dyDescent="0.4">
      <c r="A6274" s="12" t="s">
        <v>1559</v>
      </c>
      <c r="B6274" s="13" t="s">
        <v>4792</v>
      </c>
      <c r="N6274"/>
      <c r="S6274"/>
    </row>
    <row r="6275" spans="1:19" x14ac:dyDescent="0.4">
      <c r="A6275" s="12" t="s">
        <v>1559</v>
      </c>
      <c r="B6275" s="13" t="s">
        <v>4791</v>
      </c>
      <c r="N6275"/>
      <c r="S6275"/>
    </row>
    <row r="6276" spans="1:19" x14ac:dyDescent="0.4">
      <c r="A6276" s="12" t="s">
        <v>1559</v>
      </c>
      <c r="B6276" s="13" t="s">
        <v>2898</v>
      </c>
      <c r="N6276"/>
      <c r="S6276"/>
    </row>
    <row r="6277" spans="1:19" x14ac:dyDescent="0.4">
      <c r="A6277" s="12" t="s">
        <v>1559</v>
      </c>
      <c r="B6277" s="13" t="s">
        <v>2899</v>
      </c>
      <c r="N6277"/>
      <c r="S6277"/>
    </row>
    <row r="6278" spans="1:19" x14ac:dyDescent="0.4">
      <c r="A6278" s="12" t="s">
        <v>1559</v>
      </c>
      <c r="B6278" s="13" t="s">
        <v>2900</v>
      </c>
      <c r="N6278"/>
      <c r="S6278"/>
    </row>
    <row r="6279" spans="1:19" x14ac:dyDescent="0.4">
      <c r="A6279" s="12" t="s">
        <v>1559</v>
      </c>
      <c r="B6279" s="13" t="s">
        <v>2901</v>
      </c>
      <c r="N6279"/>
      <c r="S6279"/>
    </row>
    <row r="6280" spans="1:19" x14ac:dyDescent="0.4">
      <c r="A6280" s="12" t="s">
        <v>1559</v>
      </c>
      <c r="B6280" s="13" t="s">
        <v>2902</v>
      </c>
      <c r="N6280"/>
      <c r="S6280"/>
    </row>
    <row r="6281" spans="1:19" x14ac:dyDescent="0.4">
      <c r="A6281" s="12" t="s">
        <v>1559</v>
      </c>
      <c r="B6281" s="13" t="s">
        <v>2903</v>
      </c>
      <c r="N6281"/>
      <c r="S6281"/>
    </row>
    <row r="6282" spans="1:19" x14ac:dyDescent="0.4">
      <c r="A6282" s="12" t="s">
        <v>1559</v>
      </c>
      <c r="B6282" s="13" t="s">
        <v>2904</v>
      </c>
      <c r="N6282"/>
      <c r="S6282"/>
    </row>
    <row r="6283" spans="1:19" x14ac:dyDescent="0.4">
      <c r="A6283" s="12" t="s">
        <v>1559</v>
      </c>
      <c r="B6283" s="13" t="s">
        <v>2905</v>
      </c>
      <c r="N6283"/>
      <c r="S6283"/>
    </row>
    <row r="6284" spans="1:19" x14ac:dyDescent="0.4">
      <c r="A6284" s="12" t="s">
        <v>1559</v>
      </c>
      <c r="B6284" s="13" t="s">
        <v>2906</v>
      </c>
      <c r="N6284"/>
      <c r="S6284"/>
    </row>
    <row r="6285" spans="1:19" x14ac:dyDescent="0.4">
      <c r="A6285" s="12" t="s">
        <v>1559</v>
      </c>
      <c r="B6285" s="13" t="s">
        <v>2907</v>
      </c>
      <c r="N6285"/>
      <c r="S6285"/>
    </row>
    <row r="6286" spans="1:19" x14ac:dyDescent="0.4">
      <c r="A6286" s="12" t="s">
        <v>1559</v>
      </c>
      <c r="B6286" s="13" t="s">
        <v>4940</v>
      </c>
      <c r="N6286"/>
      <c r="S6286"/>
    </row>
    <row r="6287" spans="1:19" x14ac:dyDescent="0.4">
      <c r="A6287" s="12" t="s">
        <v>1559</v>
      </c>
      <c r="B6287" s="13" t="s">
        <v>4814</v>
      </c>
      <c r="N6287"/>
      <c r="S6287"/>
    </row>
    <row r="6288" spans="1:19" x14ac:dyDescent="0.4">
      <c r="A6288" s="12" t="s">
        <v>1559</v>
      </c>
      <c r="B6288" s="13" t="s">
        <v>4813</v>
      </c>
      <c r="N6288"/>
      <c r="S6288"/>
    </row>
    <row r="6289" spans="1:19" x14ac:dyDescent="0.4">
      <c r="A6289" s="12" t="s">
        <v>1559</v>
      </c>
      <c r="B6289" s="13" t="s">
        <v>39</v>
      </c>
      <c r="N6289"/>
      <c r="S6289"/>
    </row>
    <row r="6290" spans="1:19" x14ac:dyDescent="0.4">
      <c r="A6290" s="12" t="s">
        <v>3561</v>
      </c>
      <c r="B6290" s="13" t="s">
        <v>4798</v>
      </c>
      <c r="N6290"/>
      <c r="S6290"/>
    </row>
    <row r="6291" spans="1:19" x14ac:dyDescent="0.4">
      <c r="A6291" s="12" t="s">
        <v>3561</v>
      </c>
      <c r="N6291"/>
      <c r="S6291"/>
    </row>
    <row r="6292" spans="1:19" x14ac:dyDescent="0.4">
      <c r="A6292" s="12" t="s">
        <v>3561</v>
      </c>
      <c r="B6292" s="13" t="s">
        <v>4815</v>
      </c>
      <c r="N6292"/>
      <c r="S6292"/>
    </row>
    <row r="6293" spans="1:19" x14ac:dyDescent="0.4">
      <c r="A6293" s="12" t="s">
        <v>1559</v>
      </c>
      <c r="B6293" s="13" t="s">
        <v>4808</v>
      </c>
      <c r="N6293"/>
      <c r="S6293"/>
    </row>
    <row r="6294" spans="1:19" x14ac:dyDescent="0.4">
      <c r="A6294" s="12" t="s">
        <v>1559</v>
      </c>
      <c r="B6294" s="13" t="s">
        <v>4816</v>
      </c>
      <c r="N6294"/>
      <c r="S6294"/>
    </row>
    <row r="6295" spans="1:19" x14ac:dyDescent="0.4">
      <c r="A6295" s="12" t="s">
        <v>1559</v>
      </c>
      <c r="B6295" s="13" t="s">
        <v>4817</v>
      </c>
      <c r="N6295"/>
      <c r="S6295"/>
    </row>
    <row r="6296" spans="1:19" x14ac:dyDescent="0.4">
      <c r="A6296" s="12" t="s">
        <v>1559</v>
      </c>
      <c r="B6296" s="13" t="s">
        <v>2913</v>
      </c>
      <c r="N6296"/>
      <c r="S6296"/>
    </row>
    <row r="6297" spans="1:19" x14ac:dyDescent="0.4">
      <c r="A6297" s="12" t="s">
        <v>1559</v>
      </c>
      <c r="B6297" s="13" t="s">
        <v>2890</v>
      </c>
      <c r="N6297"/>
      <c r="S6297"/>
    </row>
    <row r="6298" spans="1:19" x14ac:dyDescent="0.4">
      <c r="A6298" s="12" t="s">
        <v>1559</v>
      </c>
      <c r="B6298" s="13" t="s">
        <v>2891</v>
      </c>
      <c r="N6298"/>
      <c r="S6298"/>
    </row>
    <row r="6299" spans="1:19" x14ac:dyDescent="0.4">
      <c r="A6299" s="12" t="s">
        <v>1559</v>
      </c>
      <c r="B6299" s="13" t="s">
        <v>2892</v>
      </c>
      <c r="N6299"/>
      <c r="S6299"/>
    </row>
    <row r="6300" spans="1:19" x14ac:dyDescent="0.4">
      <c r="A6300" s="12" t="s">
        <v>1559</v>
      </c>
      <c r="B6300" s="13" t="s">
        <v>2895</v>
      </c>
      <c r="N6300"/>
      <c r="S6300"/>
    </row>
    <row r="6301" spans="1:19" x14ac:dyDescent="0.4">
      <c r="A6301" s="12" t="s">
        <v>1559</v>
      </c>
      <c r="B6301" s="13" t="s">
        <v>2896</v>
      </c>
      <c r="N6301"/>
      <c r="S6301"/>
    </row>
    <row r="6302" spans="1:19" x14ac:dyDescent="0.4">
      <c r="A6302" s="12" t="s">
        <v>1559</v>
      </c>
      <c r="B6302" s="13" t="s">
        <v>4790</v>
      </c>
      <c r="N6302"/>
      <c r="S6302"/>
    </row>
    <row r="6303" spans="1:19" x14ac:dyDescent="0.4">
      <c r="A6303" s="12" t="s">
        <v>1559</v>
      </c>
      <c r="B6303" s="13" t="s">
        <v>4792</v>
      </c>
      <c r="N6303"/>
      <c r="S6303"/>
    </row>
    <row r="6304" spans="1:19" x14ac:dyDescent="0.4">
      <c r="A6304" s="12" t="s">
        <v>1559</v>
      </c>
      <c r="B6304" s="13" t="s">
        <v>4791</v>
      </c>
      <c r="N6304"/>
      <c r="S6304"/>
    </row>
    <row r="6305" spans="1:19" x14ac:dyDescent="0.4">
      <c r="A6305" s="12" t="s">
        <v>1559</v>
      </c>
      <c r="B6305" s="13" t="s">
        <v>2898</v>
      </c>
      <c r="N6305"/>
      <c r="S6305"/>
    </row>
    <row r="6306" spans="1:19" x14ac:dyDescent="0.4">
      <c r="A6306" s="12" t="s">
        <v>1559</v>
      </c>
      <c r="B6306" s="13" t="s">
        <v>2899</v>
      </c>
      <c r="N6306"/>
      <c r="S6306"/>
    </row>
    <row r="6307" spans="1:19" x14ac:dyDescent="0.4">
      <c r="A6307" s="12" t="s">
        <v>1559</v>
      </c>
      <c r="B6307" s="13" t="s">
        <v>2900</v>
      </c>
      <c r="N6307"/>
      <c r="S6307"/>
    </row>
    <row r="6308" spans="1:19" x14ac:dyDescent="0.4">
      <c r="A6308" s="12" t="s">
        <v>1559</v>
      </c>
      <c r="B6308" s="13" t="s">
        <v>2901</v>
      </c>
      <c r="N6308"/>
      <c r="S6308"/>
    </row>
    <row r="6309" spans="1:19" x14ac:dyDescent="0.4">
      <c r="A6309" s="12" t="s">
        <v>1559</v>
      </c>
      <c r="B6309" s="13" t="s">
        <v>2902</v>
      </c>
      <c r="N6309"/>
      <c r="S6309"/>
    </row>
    <row r="6310" spans="1:19" x14ac:dyDescent="0.4">
      <c r="A6310" s="12" t="s">
        <v>1559</v>
      </c>
      <c r="B6310" s="13" t="s">
        <v>2903</v>
      </c>
      <c r="N6310"/>
      <c r="S6310"/>
    </row>
    <row r="6311" spans="1:19" x14ac:dyDescent="0.4">
      <c r="A6311" s="12" t="s">
        <v>1559</v>
      </c>
      <c r="B6311" s="13" t="s">
        <v>2904</v>
      </c>
      <c r="N6311"/>
      <c r="S6311"/>
    </row>
    <row r="6312" spans="1:19" x14ac:dyDescent="0.4">
      <c r="A6312" s="12" t="s">
        <v>1559</v>
      </c>
      <c r="B6312" s="13" t="s">
        <v>2905</v>
      </c>
      <c r="N6312"/>
      <c r="S6312"/>
    </row>
    <row r="6313" spans="1:19" x14ac:dyDescent="0.4">
      <c r="A6313" s="12" t="s">
        <v>1559</v>
      </c>
      <c r="B6313" s="13" t="s">
        <v>2906</v>
      </c>
      <c r="N6313"/>
      <c r="S6313"/>
    </row>
    <row r="6314" spans="1:19" x14ac:dyDescent="0.4">
      <c r="A6314" s="12" t="s">
        <v>1559</v>
      </c>
      <c r="B6314" s="13" t="s">
        <v>2907</v>
      </c>
      <c r="N6314"/>
      <c r="S6314"/>
    </row>
    <row r="6315" spans="1:19" x14ac:dyDescent="0.4">
      <c r="A6315" s="12" t="s">
        <v>1559</v>
      </c>
      <c r="B6315" s="13" t="s">
        <v>4940</v>
      </c>
      <c r="S6315"/>
    </row>
    <row r="6316" spans="1:19" x14ac:dyDescent="0.4">
      <c r="A6316" s="12" t="s">
        <v>1559</v>
      </c>
      <c r="B6316" s="13" t="s">
        <v>4814</v>
      </c>
      <c r="S6316"/>
    </row>
    <row r="6317" spans="1:19" x14ac:dyDescent="0.4">
      <c r="A6317" s="12" t="s">
        <v>1559</v>
      </c>
      <c r="B6317" s="13" t="s">
        <v>4813</v>
      </c>
      <c r="S6317"/>
    </row>
    <row r="6318" spans="1:19" x14ac:dyDescent="0.4">
      <c r="A6318" s="12" t="s">
        <v>1559</v>
      </c>
      <c r="B6318" s="13" t="s">
        <v>39</v>
      </c>
      <c r="S6318"/>
    </row>
    <row r="6319" spans="1:19" x14ac:dyDescent="0.4">
      <c r="A6319" s="12" t="s">
        <v>3561</v>
      </c>
      <c r="B6319" s="13" t="s">
        <v>4798</v>
      </c>
      <c r="S6319"/>
    </row>
    <row r="6320" spans="1:19" x14ac:dyDescent="0.4">
      <c r="A6320" s="12" t="s">
        <v>3561</v>
      </c>
      <c r="S6320"/>
    </row>
    <row r="6321" spans="1:19" x14ac:dyDescent="0.4">
      <c r="A6321" s="12" t="s">
        <v>1559</v>
      </c>
      <c r="B6321" s="13" t="s">
        <v>5338</v>
      </c>
      <c r="C6321" s="4"/>
      <c r="S6321"/>
    </row>
    <row r="6322" spans="1:19" x14ac:dyDescent="0.4">
      <c r="A6322" s="12" t="s">
        <v>1559</v>
      </c>
      <c r="B6322" s="13" t="s">
        <v>5343</v>
      </c>
      <c r="C6322" s="4"/>
      <c r="R6322" s="63" t="s">
        <v>5342</v>
      </c>
      <c r="S6322"/>
    </row>
    <row r="6323" spans="1:19" x14ac:dyDescent="0.4">
      <c r="A6323" s="12" t="s">
        <v>1559</v>
      </c>
      <c r="B6323" s="13" t="s">
        <v>5344</v>
      </c>
      <c r="C6323" s="4"/>
      <c r="S6323"/>
    </row>
    <row r="6324" spans="1:19" x14ac:dyDescent="0.4">
      <c r="A6324" s="12" t="s">
        <v>3561</v>
      </c>
      <c r="S6324"/>
    </row>
    <row r="6325" spans="1:19" x14ac:dyDescent="0.4">
      <c r="A6325" s="12" t="s">
        <v>1559</v>
      </c>
      <c r="B6325" s="13" t="s">
        <v>4779</v>
      </c>
      <c r="S6325"/>
    </row>
    <row r="6326" spans="1:19" x14ac:dyDescent="0.4">
      <c r="A6326" s="12" t="s">
        <v>3561</v>
      </c>
      <c r="B6326" s="13" t="s">
        <v>4818</v>
      </c>
      <c r="S6326"/>
    </row>
    <row r="6327" spans="1:19" x14ac:dyDescent="0.4">
      <c r="A6327" s="12" t="s">
        <v>3561</v>
      </c>
      <c r="B6327" s="13" t="s">
        <v>4819</v>
      </c>
      <c r="S6327"/>
    </row>
    <row r="6328" spans="1:19" x14ac:dyDescent="0.4">
      <c r="A6328" s="12" t="s">
        <v>3561</v>
      </c>
      <c r="B6328" s="13" t="s">
        <v>4820</v>
      </c>
      <c r="S6328"/>
    </row>
    <row r="6329" spans="1:19" x14ac:dyDescent="0.4">
      <c r="A6329" s="12" t="s">
        <v>3561</v>
      </c>
      <c r="B6329" s="13" t="s">
        <v>4821</v>
      </c>
      <c r="S6329"/>
    </row>
    <row r="6330" spans="1:19" x14ac:dyDescent="0.4">
      <c r="A6330" s="12" t="s">
        <v>3561</v>
      </c>
      <c r="B6330" s="13" t="s">
        <v>4822</v>
      </c>
      <c r="S6330"/>
    </row>
    <row r="6331" spans="1:19" x14ac:dyDescent="0.4">
      <c r="A6331" s="12" t="s">
        <v>3561</v>
      </c>
      <c r="B6331" s="13" t="s">
        <v>4823</v>
      </c>
      <c r="N6331"/>
      <c r="S6331"/>
    </row>
    <row r="6332" spans="1:19" x14ac:dyDescent="0.4">
      <c r="A6332" s="12" t="s">
        <v>3561</v>
      </c>
      <c r="N6332"/>
      <c r="S6332"/>
    </row>
    <row r="6333" spans="1:19" x14ac:dyDescent="0.4">
      <c r="A6333" s="12" t="s">
        <v>3561</v>
      </c>
      <c r="B6333" s="13" t="s">
        <v>5390</v>
      </c>
      <c r="N6333"/>
      <c r="S6333"/>
    </row>
    <row r="6334" spans="1:19" x14ac:dyDescent="0.4">
      <c r="A6334" s="12" t="s">
        <v>3561</v>
      </c>
      <c r="B6334" s="13" t="s">
        <v>5391</v>
      </c>
      <c r="N6334"/>
      <c r="S6334"/>
    </row>
    <row r="6335" spans="1:19" x14ac:dyDescent="0.4">
      <c r="A6335" s="12" t="s">
        <v>3561</v>
      </c>
      <c r="B6335" s="13" t="s">
        <v>5392</v>
      </c>
      <c r="N6335"/>
      <c r="S6335"/>
    </row>
    <row r="6336" spans="1:19" x14ac:dyDescent="0.4">
      <c r="A6336" s="12" t="s">
        <v>3561</v>
      </c>
      <c r="B6336" s="13" t="s">
        <v>5393</v>
      </c>
      <c r="N6336"/>
      <c r="S6336"/>
    </row>
    <row r="6337" spans="1:19" x14ac:dyDescent="0.4">
      <c r="A6337" s="12" t="s">
        <v>3561</v>
      </c>
      <c r="B6337" s="13" t="s">
        <v>5394</v>
      </c>
      <c r="N6337"/>
      <c r="S6337"/>
    </row>
    <row r="6338" spans="1:19" x14ac:dyDescent="0.4">
      <c r="A6338" s="12" t="s">
        <v>3561</v>
      </c>
      <c r="B6338" s="13" t="s">
        <v>5395</v>
      </c>
      <c r="N6338"/>
      <c r="S6338"/>
    </row>
    <row r="6339" spans="1:19" x14ac:dyDescent="0.4">
      <c r="A6339" s="12" t="s">
        <v>3561</v>
      </c>
      <c r="B6339" s="13" t="s">
        <v>5396</v>
      </c>
      <c r="N6339"/>
      <c r="S6339"/>
    </row>
    <row r="6340" spans="1:19" x14ac:dyDescent="0.4">
      <c r="A6340" s="12" t="s">
        <v>3561</v>
      </c>
      <c r="B6340" s="13" t="s">
        <v>5397</v>
      </c>
      <c r="N6340"/>
      <c r="S6340"/>
    </row>
    <row r="6341" spans="1:19" x14ac:dyDescent="0.4">
      <c r="A6341" s="12" t="s">
        <v>3561</v>
      </c>
      <c r="B6341" s="13" t="s">
        <v>5398</v>
      </c>
      <c r="N6341"/>
      <c r="S6341"/>
    </row>
    <row r="6342" spans="1:19" x14ac:dyDescent="0.4">
      <c r="A6342" s="12" t="s">
        <v>3561</v>
      </c>
      <c r="B6342" s="13" t="s">
        <v>5399</v>
      </c>
      <c r="N6342"/>
      <c r="S6342"/>
    </row>
    <row r="6343" spans="1:19" x14ac:dyDescent="0.4">
      <c r="A6343" s="12" t="s">
        <v>3561</v>
      </c>
      <c r="B6343" s="13" t="s">
        <v>5400</v>
      </c>
      <c r="N6343"/>
      <c r="S6343"/>
    </row>
    <row r="6344" spans="1:19" x14ac:dyDescent="0.4">
      <c r="A6344" s="12" t="s">
        <v>3561</v>
      </c>
      <c r="B6344" s="13" t="s">
        <v>5401</v>
      </c>
      <c r="N6344"/>
      <c r="S6344"/>
    </row>
    <row r="6345" spans="1:19" x14ac:dyDescent="0.4">
      <c r="A6345" s="12" t="s">
        <v>3561</v>
      </c>
      <c r="B6345" s="13" t="s">
        <v>5402</v>
      </c>
      <c r="N6345"/>
      <c r="S6345"/>
    </row>
    <row r="6346" spans="1:19" x14ac:dyDescent="0.4">
      <c r="A6346" s="12" t="s">
        <v>3561</v>
      </c>
      <c r="B6346" s="13" t="s">
        <v>5420</v>
      </c>
      <c r="N6346"/>
      <c r="S6346"/>
    </row>
    <row r="6347" spans="1:19" x14ac:dyDescent="0.4">
      <c r="A6347" s="12" t="s">
        <v>3561</v>
      </c>
      <c r="B6347" s="13" t="s">
        <v>5421</v>
      </c>
      <c r="N6347"/>
      <c r="S6347"/>
    </row>
    <row r="6348" spans="1:19" x14ac:dyDescent="0.4">
      <c r="A6348" s="12" t="s">
        <v>3561</v>
      </c>
      <c r="B6348" s="13" t="s">
        <v>5422</v>
      </c>
      <c r="N6348"/>
      <c r="S6348"/>
    </row>
    <row r="6349" spans="1:19" x14ac:dyDescent="0.4">
      <c r="A6349" s="12" t="s">
        <v>3561</v>
      </c>
      <c r="B6349" s="13" t="s">
        <v>39</v>
      </c>
      <c r="N6349"/>
      <c r="S6349"/>
    </row>
    <row r="6350" spans="1:19" x14ac:dyDescent="0.4">
      <c r="A6350" s="12" t="s">
        <v>3561</v>
      </c>
      <c r="N6350"/>
      <c r="S6350"/>
    </row>
    <row r="6351" spans="1:19" x14ac:dyDescent="0.4">
      <c r="A6351" s="12" t="s">
        <v>1559</v>
      </c>
      <c r="B6351" s="13" t="s">
        <v>4803</v>
      </c>
      <c r="N6351"/>
      <c r="S6351"/>
    </row>
    <row r="6352" spans="1:19" x14ac:dyDescent="0.4">
      <c r="A6352" s="12" t="s">
        <v>1559</v>
      </c>
      <c r="B6352" s="13" t="s">
        <v>2963</v>
      </c>
      <c r="N6352"/>
      <c r="S6352"/>
    </row>
    <row r="6353" spans="1:19" x14ac:dyDescent="0.4">
      <c r="A6353" s="12" t="s">
        <v>1559</v>
      </c>
      <c r="B6353" s="13" t="s">
        <v>39</v>
      </c>
      <c r="N6353"/>
      <c r="S6353"/>
    </row>
    <row r="6354" spans="1:19" x14ac:dyDescent="0.4">
      <c r="A6354" s="12" t="s">
        <v>3561</v>
      </c>
      <c r="N6354"/>
      <c r="S6354"/>
    </row>
    <row r="6355" spans="1:19" x14ac:dyDescent="0.4">
      <c r="A6355" s="12" t="s">
        <v>1559</v>
      </c>
      <c r="B6355" s="13" t="s">
        <v>5361</v>
      </c>
      <c r="N6355"/>
      <c r="S6355"/>
    </row>
    <row r="6356" spans="1:19" x14ac:dyDescent="0.4">
      <c r="A6356" s="12" t="s">
        <v>1559</v>
      </c>
      <c r="B6356" s="13" t="s">
        <v>5362</v>
      </c>
      <c r="N6356"/>
      <c r="S6356"/>
    </row>
    <row r="6357" spans="1:19" x14ac:dyDescent="0.4">
      <c r="A6357" s="12" t="s">
        <v>1559</v>
      </c>
      <c r="B6357" s="13" t="s">
        <v>5363</v>
      </c>
      <c r="N6357"/>
      <c r="S6357"/>
    </row>
    <row r="6358" spans="1:19" x14ac:dyDescent="0.4">
      <c r="A6358" s="12" t="s">
        <v>1559</v>
      </c>
      <c r="B6358" s="13" t="s">
        <v>5367</v>
      </c>
      <c r="N6358"/>
      <c r="S6358"/>
    </row>
    <row r="6359" spans="1:19" x14ac:dyDescent="0.4">
      <c r="A6359" s="12" t="s">
        <v>1559</v>
      </c>
      <c r="B6359" s="13" t="s">
        <v>5368</v>
      </c>
      <c r="N6359"/>
      <c r="S6359"/>
    </row>
    <row r="6360" spans="1:19" x14ac:dyDescent="0.4">
      <c r="A6360" s="12" t="s">
        <v>1559</v>
      </c>
      <c r="B6360" s="13" t="s">
        <v>5364</v>
      </c>
      <c r="N6360"/>
      <c r="S6360"/>
    </row>
    <row r="6361" spans="1:19" x14ac:dyDescent="0.4">
      <c r="A6361" s="12" t="s">
        <v>1559</v>
      </c>
      <c r="B6361" s="13" t="s">
        <v>5365</v>
      </c>
      <c r="N6361"/>
      <c r="S6361"/>
    </row>
    <row r="6362" spans="1:19" x14ac:dyDescent="0.4">
      <c r="A6362" s="12" t="s">
        <v>1559</v>
      </c>
      <c r="B6362" s="13" t="s">
        <v>5366</v>
      </c>
      <c r="N6362"/>
      <c r="S6362"/>
    </row>
    <row r="6363" spans="1:19" x14ac:dyDescent="0.4">
      <c r="A6363" s="12" t="s">
        <v>1559</v>
      </c>
      <c r="B6363" s="13" t="s">
        <v>39</v>
      </c>
      <c r="N6363"/>
      <c r="S6363"/>
    </row>
    <row r="6364" spans="1:19" x14ac:dyDescent="0.4">
      <c r="A6364" s="12" t="s">
        <v>3561</v>
      </c>
      <c r="N6364"/>
      <c r="S6364"/>
    </row>
    <row r="6365" spans="1:19" x14ac:dyDescent="0.4">
      <c r="A6365" s="12" t="s">
        <v>1559</v>
      </c>
      <c r="B6365" s="13" t="s">
        <v>5347</v>
      </c>
      <c r="N6365"/>
      <c r="S6365"/>
    </row>
    <row r="6366" spans="1:19" x14ac:dyDescent="0.4">
      <c r="A6366" s="12" t="s">
        <v>1559</v>
      </c>
      <c r="B6366" s="13" t="s">
        <v>5355</v>
      </c>
      <c r="N6366"/>
      <c r="S6366"/>
    </row>
    <row r="6367" spans="1:19" x14ac:dyDescent="0.4">
      <c r="A6367" s="12" t="s">
        <v>1559</v>
      </c>
      <c r="B6367" s="13" t="s">
        <v>5356</v>
      </c>
      <c r="N6367"/>
      <c r="S6367"/>
    </row>
    <row r="6368" spans="1:19" x14ac:dyDescent="0.4">
      <c r="A6368" s="12" t="s">
        <v>1559</v>
      </c>
      <c r="B6368" s="13" t="s">
        <v>5357</v>
      </c>
      <c r="N6368"/>
      <c r="S6368"/>
    </row>
    <row r="6369" spans="1:19" x14ac:dyDescent="0.4">
      <c r="A6369" s="12" t="s">
        <v>1559</v>
      </c>
      <c r="B6369" s="13" t="s">
        <v>5358</v>
      </c>
      <c r="N6369"/>
      <c r="S6369"/>
    </row>
    <row r="6370" spans="1:19" x14ac:dyDescent="0.4">
      <c r="A6370" s="12" t="s">
        <v>1559</v>
      </c>
      <c r="B6370" s="13" t="s">
        <v>5359</v>
      </c>
      <c r="N6370"/>
      <c r="S6370"/>
    </row>
    <row r="6371" spans="1:19" x14ac:dyDescent="0.4">
      <c r="A6371" s="12" t="s">
        <v>1559</v>
      </c>
      <c r="B6371" s="13" t="s">
        <v>5360</v>
      </c>
      <c r="N6371"/>
      <c r="S6371"/>
    </row>
    <row r="6372" spans="1:19" x14ac:dyDescent="0.4">
      <c r="A6372" s="12" t="s">
        <v>1559</v>
      </c>
      <c r="B6372" s="13" t="s">
        <v>5348</v>
      </c>
      <c r="N6372"/>
      <c r="S6372"/>
    </row>
    <row r="6373" spans="1:19" x14ac:dyDescent="0.4">
      <c r="A6373" s="12" t="s">
        <v>1559</v>
      </c>
      <c r="B6373" s="13" t="s">
        <v>5349</v>
      </c>
      <c r="N6373"/>
      <c r="S6373"/>
    </row>
    <row r="6374" spans="1:19" x14ac:dyDescent="0.4">
      <c r="A6374" s="12" t="s">
        <v>1559</v>
      </c>
      <c r="B6374" s="13" t="s">
        <v>5350</v>
      </c>
      <c r="N6374"/>
      <c r="S6374"/>
    </row>
    <row r="6375" spans="1:19" x14ac:dyDescent="0.4">
      <c r="A6375" s="12" t="s">
        <v>1559</v>
      </c>
      <c r="B6375" s="13" t="s">
        <v>5351</v>
      </c>
      <c r="N6375"/>
      <c r="S6375"/>
    </row>
    <row r="6376" spans="1:19" x14ac:dyDescent="0.4">
      <c r="A6376" s="12" t="s">
        <v>1559</v>
      </c>
      <c r="B6376" s="13" t="s">
        <v>5352</v>
      </c>
      <c r="N6376"/>
      <c r="S6376"/>
    </row>
    <row r="6377" spans="1:19" x14ac:dyDescent="0.4">
      <c r="A6377" s="12" t="s">
        <v>1559</v>
      </c>
      <c r="B6377" s="13" t="s">
        <v>5353</v>
      </c>
      <c r="N6377"/>
      <c r="S6377"/>
    </row>
    <row r="6378" spans="1:19" x14ac:dyDescent="0.4">
      <c r="A6378" s="12" t="s">
        <v>1559</v>
      </c>
      <c r="B6378" s="13" t="s">
        <v>5354</v>
      </c>
      <c r="N6378"/>
      <c r="S6378"/>
    </row>
    <row r="6379" spans="1:19" x14ac:dyDescent="0.4">
      <c r="A6379" s="12" t="s">
        <v>1559</v>
      </c>
      <c r="B6379" s="13" t="s">
        <v>39</v>
      </c>
      <c r="N6379"/>
      <c r="S6379"/>
    </row>
    <row r="6380" spans="1:19" x14ac:dyDescent="0.4">
      <c r="A6380" s="12" t="s">
        <v>3561</v>
      </c>
      <c r="N6380"/>
      <c r="S6380"/>
    </row>
    <row r="6381" spans="1:19" x14ac:dyDescent="0.4">
      <c r="A6381" s="12" t="s">
        <v>3561</v>
      </c>
      <c r="B6381" s="13" t="s">
        <v>5346</v>
      </c>
      <c r="N6381"/>
      <c r="S6381"/>
    </row>
    <row r="6382" spans="1:19" x14ac:dyDescent="0.4">
      <c r="A6382" s="12" t="s">
        <v>3561</v>
      </c>
      <c r="B6382" s="13" t="s">
        <v>4800</v>
      </c>
      <c r="N6382"/>
      <c r="S6382"/>
    </row>
    <row r="6383" spans="1:19" x14ac:dyDescent="0.4">
      <c r="A6383" s="12" t="s">
        <v>1559</v>
      </c>
      <c r="B6383" s="13" t="s">
        <v>4799</v>
      </c>
      <c r="N6383"/>
      <c r="S6383"/>
    </row>
    <row r="6384" spans="1:19" x14ac:dyDescent="0.4">
      <c r="A6384" s="12" t="s">
        <v>1559</v>
      </c>
      <c r="B6384" s="13" t="s">
        <v>4796</v>
      </c>
      <c r="N6384"/>
      <c r="S6384"/>
    </row>
    <row r="6385" spans="1:19" x14ac:dyDescent="0.4">
      <c r="A6385" s="12" t="s">
        <v>1559</v>
      </c>
      <c r="B6385" s="13" t="s">
        <v>4801</v>
      </c>
      <c r="N6385"/>
      <c r="S6385"/>
    </row>
    <row r="6386" spans="1:19" x14ac:dyDescent="0.4">
      <c r="A6386" s="12" t="s">
        <v>1559</v>
      </c>
      <c r="B6386" s="13" t="s">
        <v>39</v>
      </c>
      <c r="N6386"/>
      <c r="S6386"/>
    </row>
    <row r="6387" spans="1:19" x14ac:dyDescent="0.4">
      <c r="A6387" s="12" t="s">
        <v>1559</v>
      </c>
      <c r="B6387" s="13" t="s">
        <v>4798</v>
      </c>
      <c r="N6387"/>
      <c r="S6387"/>
    </row>
    <row r="6388" spans="1:19" x14ac:dyDescent="0.4">
      <c r="A6388" s="12" t="s">
        <v>3561</v>
      </c>
      <c r="N6388"/>
      <c r="S6388"/>
    </row>
    <row r="6389" spans="1:19" x14ac:dyDescent="0.4">
      <c r="A6389" s="12" t="s">
        <v>3561</v>
      </c>
      <c r="B6389" s="13" t="s">
        <v>4824</v>
      </c>
      <c r="N6389"/>
      <c r="S6389"/>
    </row>
    <row r="6390" spans="1:19" x14ac:dyDescent="0.4">
      <c r="A6390" s="12" t="s">
        <v>3561</v>
      </c>
      <c r="B6390" s="13" t="s">
        <v>4825</v>
      </c>
      <c r="N6390"/>
      <c r="S6390"/>
    </row>
    <row r="6391" spans="1:19" x14ac:dyDescent="0.4">
      <c r="A6391" s="12" t="s">
        <v>3561</v>
      </c>
      <c r="N6391"/>
      <c r="S6391"/>
    </row>
    <row r="6392" spans="1:19" x14ac:dyDescent="0.4">
      <c r="A6392" s="12" t="s">
        <v>3561</v>
      </c>
      <c r="B6392" s="13" t="s">
        <v>5370</v>
      </c>
      <c r="N6392"/>
      <c r="S6392"/>
    </row>
    <row r="6393" spans="1:19" x14ac:dyDescent="0.4">
      <c r="A6393" s="12" t="s">
        <v>3561</v>
      </c>
      <c r="B6393" s="13" t="s">
        <v>5369</v>
      </c>
      <c r="N6393"/>
      <c r="S6393"/>
    </row>
    <row r="6394" spans="1:19" x14ac:dyDescent="0.4">
      <c r="A6394" s="12" t="s">
        <v>3561</v>
      </c>
      <c r="B6394" s="13" t="s">
        <v>39</v>
      </c>
      <c r="N6394"/>
      <c r="S6394"/>
    </row>
    <row r="6395" spans="1:19" x14ac:dyDescent="0.4">
      <c r="A6395" s="12" t="s">
        <v>3561</v>
      </c>
      <c r="N6395"/>
      <c r="S6395"/>
    </row>
    <row r="6396" spans="1:19" x14ac:dyDescent="0.4">
      <c r="A6396" s="12" t="s">
        <v>3561</v>
      </c>
      <c r="B6396" s="13" t="s">
        <v>5371</v>
      </c>
      <c r="N6396"/>
      <c r="S6396"/>
    </row>
    <row r="6397" spans="1:19" x14ac:dyDescent="0.4">
      <c r="A6397" s="12" t="s">
        <v>3561</v>
      </c>
      <c r="B6397" s="13" t="s">
        <v>5372</v>
      </c>
      <c r="N6397"/>
      <c r="S6397"/>
    </row>
    <row r="6398" spans="1:19" x14ac:dyDescent="0.4">
      <c r="A6398" s="12" t="s">
        <v>3561</v>
      </c>
      <c r="B6398" s="13" t="s">
        <v>5373</v>
      </c>
      <c r="N6398"/>
      <c r="S6398"/>
    </row>
    <row r="6399" spans="1:19" x14ac:dyDescent="0.4">
      <c r="A6399" s="12" t="s">
        <v>3561</v>
      </c>
      <c r="B6399" s="13" t="s">
        <v>5374</v>
      </c>
      <c r="N6399"/>
      <c r="S6399"/>
    </row>
    <row r="6400" spans="1:19" x14ac:dyDescent="0.4">
      <c r="A6400" s="12" t="s">
        <v>3561</v>
      </c>
      <c r="B6400" s="13" t="s">
        <v>5375</v>
      </c>
      <c r="N6400"/>
      <c r="S6400"/>
    </row>
    <row r="6401" spans="1:19" x14ac:dyDescent="0.4">
      <c r="A6401" s="12" t="s">
        <v>3561</v>
      </c>
      <c r="B6401" s="13" t="s">
        <v>5376</v>
      </c>
      <c r="N6401"/>
      <c r="S6401"/>
    </row>
    <row r="6402" spans="1:19" x14ac:dyDescent="0.4">
      <c r="A6402" s="12" t="s">
        <v>3561</v>
      </c>
      <c r="B6402" s="13" t="s">
        <v>5377</v>
      </c>
      <c r="N6402"/>
      <c r="S6402"/>
    </row>
    <row r="6403" spans="1:19" x14ac:dyDescent="0.4">
      <c r="A6403" s="12" t="s">
        <v>3561</v>
      </c>
      <c r="B6403" s="13" t="s">
        <v>5378</v>
      </c>
      <c r="N6403"/>
      <c r="S6403"/>
    </row>
    <row r="6404" spans="1:19" x14ac:dyDescent="0.4">
      <c r="A6404" s="12" t="s">
        <v>3561</v>
      </c>
      <c r="B6404" s="13" t="s">
        <v>5379</v>
      </c>
      <c r="N6404"/>
      <c r="S6404"/>
    </row>
    <row r="6405" spans="1:19" x14ac:dyDescent="0.4">
      <c r="A6405" s="12" t="s">
        <v>3561</v>
      </c>
      <c r="B6405" s="13" t="s">
        <v>5380</v>
      </c>
      <c r="N6405"/>
      <c r="S6405"/>
    </row>
    <row r="6406" spans="1:19" x14ac:dyDescent="0.4">
      <c r="A6406" s="12" t="s">
        <v>3561</v>
      </c>
      <c r="B6406" s="13" t="s">
        <v>5381</v>
      </c>
      <c r="N6406"/>
      <c r="S6406"/>
    </row>
    <row r="6407" spans="1:19" x14ac:dyDescent="0.4">
      <c r="A6407" s="12" t="s">
        <v>3561</v>
      </c>
      <c r="B6407" s="13" t="s">
        <v>5382</v>
      </c>
      <c r="N6407"/>
      <c r="S6407"/>
    </row>
    <row r="6408" spans="1:19" x14ac:dyDescent="0.4">
      <c r="A6408" s="12" t="s">
        <v>3561</v>
      </c>
      <c r="B6408" s="13" t="s">
        <v>5383</v>
      </c>
      <c r="N6408"/>
      <c r="S6408"/>
    </row>
    <row r="6409" spans="1:19" x14ac:dyDescent="0.4">
      <c r="A6409" s="12" t="s">
        <v>3561</v>
      </c>
      <c r="B6409" s="13" t="s">
        <v>5384</v>
      </c>
      <c r="N6409"/>
      <c r="S6409"/>
    </row>
    <row r="6410" spans="1:19" x14ac:dyDescent="0.4">
      <c r="A6410" s="12" t="s">
        <v>3561</v>
      </c>
      <c r="B6410" s="13" t="s">
        <v>5385</v>
      </c>
      <c r="N6410"/>
      <c r="S6410"/>
    </row>
    <row r="6411" spans="1:19" x14ac:dyDescent="0.4">
      <c r="A6411" s="12" t="s">
        <v>3561</v>
      </c>
      <c r="B6411" s="13" t="s">
        <v>5386</v>
      </c>
      <c r="N6411"/>
      <c r="S6411"/>
    </row>
    <row r="6412" spans="1:19" x14ac:dyDescent="0.4">
      <c r="A6412" s="12" t="s">
        <v>3561</v>
      </c>
      <c r="B6412" s="13" t="s">
        <v>5404</v>
      </c>
      <c r="N6412"/>
      <c r="S6412"/>
    </row>
    <row r="6413" spans="1:19" x14ac:dyDescent="0.4">
      <c r="A6413" s="12" t="s">
        <v>3561</v>
      </c>
      <c r="B6413" s="13" t="s">
        <v>5387</v>
      </c>
      <c r="N6413"/>
      <c r="S6413"/>
    </row>
    <row r="6414" spans="1:19" x14ac:dyDescent="0.4">
      <c r="A6414" s="12" t="s">
        <v>3561</v>
      </c>
      <c r="B6414" s="13" t="s">
        <v>5388</v>
      </c>
      <c r="N6414"/>
      <c r="S6414"/>
    </row>
    <row r="6415" spans="1:19" x14ac:dyDescent="0.4">
      <c r="A6415" s="12" t="s">
        <v>3561</v>
      </c>
      <c r="B6415" s="13" t="s">
        <v>39</v>
      </c>
      <c r="N6415"/>
      <c r="S6415"/>
    </row>
    <row r="6416" spans="1:19" x14ac:dyDescent="0.4">
      <c r="A6416" s="12" t="s">
        <v>3561</v>
      </c>
      <c r="B6416" s="13" t="s">
        <v>5389</v>
      </c>
      <c r="N6416"/>
      <c r="S6416"/>
    </row>
    <row r="6417" spans="1:19" x14ac:dyDescent="0.4">
      <c r="A6417" s="12" t="s">
        <v>3561</v>
      </c>
      <c r="N6417"/>
      <c r="S6417"/>
    </row>
    <row r="6418" spans="1:19" x14ac:dyDescent="0.4">
      <c r="A6418" s="12" t="s">
        <v>3561</v>
      </c>
      <c r="N6418"/>
      <c r="S6418"/>
    </row>
    <row r="6419" spans="1:19" x14ac:dyDescent="0.4">
      <c r="A6419" s="12" t="s">
        <v>3561</v>
      </c>
      <c r="N6419"/>
      <c r="S6419"/>
    </row>
    <row r="6420" spans="1:19" x14ac:dyDescent="0.4">
      <c r="A6420" s="12" t="s">
        <v>1559</v>
      </c>
      <c r="B6420" s="18" t="s">
        <v>5423</v>
      </c>
      <c r="N6420"/>
      <c r="S6420"/>
    </row>
    <row r="6421" spans="1:19" x14ac:dyDescent="0.4">
      <c r="A6421" s="12" t="s">
        <v>3561</v>
      </c>
      <c r="B6421" s="18" t="s">
        <v>6836</v>
      </c>
      <c r="N6421"/>
      <c r="S6421"/>
    </row>
    <row r="6422" spans="1:19" x14ac:dyDescent="0.4">
      <c r="A6422" s="12" t="s">
        <v>3561</v>
      </c>
      <c r="N6422"/>
      <c r="S6422"/>
    </row>
    <row r="6423" spans="1:19" x14ac:dyDescent="0.4">
      <c r="A6423" s="12" t="s">
        <v>3561</v>
      </c>
      <c r="N6423"/>
      <c r="S6423"/>
    </row>
    <row r="6424" spans="1:19" x14ac:dyDescent="0.4">
      <c r="A6424" s="12" t="s">
        <v>3561</v>
      </c>
      <c r="N6424"/>
      <c r="S6424"/>
    </row>
    <row r="6425" spans="1:19" x14ac:dyDescent="0.4">
      <c r="A6425" s="12" t="s">
        <v>1559</v>
      </c>
      <c r="B6425" s="13" t="s">
        <v>5403</v>
      </c>
      <c r="N6425"/>
      <c r="S6425"/>
    </row>
    <row r="6426" spans="1:19" x14ac:dyDescent="0.4">
      <c r="A6426" s="12" t="s">
        <v>1559</v>
      </c>
      <c r="B6426" s="13" t="s">
        <v>4797</v>
      </c>
      <c r="N6426"/>
      <c r="S6426"/>
    </row>
    <row r="6427" spans="1:19" x14ac:dyDescent="0.4">
      <c r="A6427" s="12" t="s">
        <v>3561</v>
      </c>
      <c r="B6427" s="13" t="s">
        <v>5592</v>
      </c>
      <c r="N6427"/>
      <c r="S6427"/>
    </row>
    <row r="6428" spans="1:19" x14ac:dyDescent="0.4">
      <c r="A6428" s="12" t="s">
        <v>3561</v>
      </c>
    </row>
    <row r="6429" spans="1:19" x14ac:dyDescent="0.4">
      <c r="A6429" s="12" t="s">
        <v>3561</v>
      </c>
      <c r="B6429" s="13" t="s">
        <v>5593</v>
      </c>
    </row>
    <row r="6432" spans="1:19" x14ac:dyDescent="0.4">
      <c r="A6432" s="12" t="s">
        <v>3561</v>
      </c>
    </row>
    <row r="6433" spans="1:23" x14ac:dyDescent="0.4">
      <c r="A6433" s="12" t="s">
        <v>1559</v>
      </c>
      <c r="B6433" s="18" t="s">
        <v>4648</v>
      </c>
      <c r="L6433" t="s">
        <v>2214</v>
      </c>
    </row>
    <row r="6434" spans="1:23" x14ac:dyDescent="0.4">
      <c r="A6434" s="12" t="s">
        <v>1559</v>
      </c>
      <c r="B6434" s="13" t="s">
        <v>2234</v>
      </c>
    </row>
    <row r="6435" spans="1:23" x14ac:dyDescent="0.4">
      <c r="C6435" t="s">
        <v>2293</v>
      </c>
      <c r="P6435" t="s">
        <v>3168</v>
      </c>
      <c r="R6435" s="1"/>
      <c r="S6435"/>
      <c r="W6435" s="8"/>
    </row>
    <row r="6436" spans="1:23" x14ac:dyDescent="0.4">
      <c r="C6436" t="s">
        <v>2294</v>
      </c>
      <c r="P6436" t="s">
        <v>2862</v>
      </c>
      <c r="R6436" s="1"/>
      <c r="S6436"/>
      <c r="W6436" s="8"/>
    </row>
    <row r="6437" spans="1:23" x14ac:dyDescent="0.4">
      <c r="A6437" s="12" t="s">
        <v>1559</v>
      </c>
      <c r="B6437" s="13" t="s">
        <v>3514</v>
      </c>
      <c r="P6437" t="s">
        <v>3501</v>
      </c>
      <c r="R6437" s="1"/>
      <c r="S6437"/>
      <c r="W6437" s="8"/>
    </row>
    <row r="6438" spans="1:23" x14ac:dyDescent="0.4">
      <c r="C6438" t="s">
        <v>3515</v>
      </c>
      <c r="P6438" t="s">
        <v>2863</v>
      </c>
      <c r="R6438" s="1"/>
      <c r="S6438"/>
      <c r="W6438" s="8"/>
    </row>
    <row r="6439" spans="1:23" x14ac:dyDescent="0.4">
      <c r="A6439" s="12" t="s">
        <v>1559</v>
      </c>
      <c r="B6439" s="13" t="s">
        <v>3502</v>
      </c>
      <c r="P6439" t="s">
        <v>2864</v>
      </c>
      <c r="R6439" s="1"/>
      <c r="S6439"/>
      <c r="W6439" s="8"/>
    </row>
    <row r="6440" spans="1:23" x14ac:dyDescent="0.4">
      <c r="C6440" t="s">
        <v>3503</v>
      </c>
      <c r="P6440" t="s">
        <v>2865</v>
      </c>
      <c r="R6440" s="1"/>
      <c r="S6440"/>
      <c r="W6440" s="8"/>
    </row>
    <row r="6441" spans="1:23" x14ac:dyDescent="0.4">
      <c r="A6441" s="12" t="s">
        <v>1559</v>
      </c>
      <c r="B6441" s="13" t="s">
        <v>3499</v>
      </c>
      <c r="P6441" t="s">
        <v>2866</v>
      </c>
      <c r="R6441" s="1"/>
      <c r="S6441"/>
      <c r="W6441" s="8"/>
    </row>
    <row r="6442" spans="1:23" x14ac:dyDescent="0.4">
      <c r="C6442" t="s">
        <v>3500</v>
      </c>
      <c r="R6442" s="1"/>
      <c r="S6442"/>
      <c r="W6442" s="8"/>
    </row>
    <row r="6443" spans="1:23" x14ac:dyDescent="0.4">
      <c r="A6443" s="12" t="s">
        <v>1559</v>
      </c>
      <c r="B6443" s="13" t="s">
        <v>2192</v>
      </c>
      <c r="R6443" s="1"/>
      <c r="S6443"/>
      <c r="W6443" s="8"/>
    </row>
    <row r="6444" spans="1:23" x14ac:dyDescent="0.4">
      <c r="C6444" t="s">
        <v>2269</v>
      </c>
      <c r="P6444" t="s">
        <v>2867</v>
      </c>
      <c r="R6444" s="1"/>
      <c r="S6444"/>
      <c r="W6444" s="8"/>
    </row>
    <row r="6445" spans="1:23" x14ac:dyDescent="0.4">
      <c r="A6445" s="12" t="s">
        <v>1559</v>
      </c>
      <c r="B6445" s="13" t="s">
        <v>2215</v>
      </c>
      <c r="P6445" t="s">
        <v>2868</v>
      </c>
      <c r="R6445" s="1"/>
      <c r="S6445"/>
      <c r="T6445" s="71" t="s">
        <v>3519</v>
      </c>
      <c r="W6445" s="8"/>
    </row>
    <row r="6446" spans="1:23" x14ac:dyDescent="0.4">
      <c r="C6446" t="s">
        <v>2286</v>
      </c>
      <c r="P6446" s="11" t="s">
        <v>3513</v>
      </c>
      <c r="R6446" s="1"/>
      <c r="S6446"/>
      <c r="W6446" s="8"/>
    </row>
    <row r="6447" spans="1:23" x14ac:dyDescent="0.4">
      <c r="A6447" s="12" t="s">
        <v>1559</v>
      </c>
      <c r="B6447" s="13" t="s">
        <v>3506</v>
      </c>
      <c r="P6447" t="s">
        <v>2869</v>
      </c>
      <c r="R6447" s="1"/>
      <c r="S6447"/>
      <c r="W6447" s="8"/>
    </row>
    <row r="6448" spans="1:23" x14ac:dyDescent="0.4">
      <c r="C6448" t="s">
        <v>3511</v>
      </c>
      <c r="P6448" t="s">
        <v>2870</v>
      </c>
      <c r="R6448" s="1"/>
      <c r="S6448"/>
      <c r="W6448" s="8"/>
    </row>
    <row r="6449" spans="1:23" x14ac:dyDescent="0.4">
      <c r="A6449" s="12" t="s">
        <v>1559</v>
      </c>
      <c r="B6449" s="13" t="s">
        <v>2190</v>
      </c>
      <c r="P6449" t="s">
        <v>2871</v>
      </c>
      <c r="R6449" s="1"/>
      <c r="S6449"/>
      <c r="W6449" s="8"/>
    </row>
    <row r="6450" spans="1:23" x14ac:dyDescent="0.4">
      <c r="C6450" t="s">
        <v>2267</v>
      </c>
      <c r="P6450" t="s">
        <v>2872</v>
      </c>
      <c r="R6450" s="1"/>
      <c r="S6450"/>
      <c r="W6450" s="8"/>
    </row>
    <row r="6451" spans="1:23" x14ac:dyDescent="0.4">
      <c r="A6451" s="12" t="s">
        <v>1559</v>
      </c>
      <c r="B6451" s="13" t="s">
        <v>2191</v>
      </c>
      <c r="P6451" t="s">
        <v>2873</v>
      </c>
      <c r="R6451" s="1"/>
      <c r="S6451"/>
      <c r="W6451" s="8"/>
    </row>
    <row r="6452" spans="1:23" x14ac:dyDescent="0.4">
      <c r="C6452" t="s">
        <v>2268</v>
      </c>
      <c r="P6452" t="s">
        <v>2874</v>
      </c>
      <c r="R6452" s="1"/>
      <c r="S6452"/>
      <c r="W6452" s="8"/>
    </row>
    <row r="6453" spans="1:23" x14ac:dyDescent="0.4">
      <c r="A6453" s="12" t="s">
        <v>1559</v>
      </c>
      <c r="B6453" s="13" t="s">
        <v>2193</v>
      </c>
      <c r="P6453" t="s">
        <v>2875</v>
      </c>
      <c r="R6453" s="1"/>
      <c r="S6453"/>
      <c r="W6453" s="8"/>
    </row>
    <row r="6454" spans="1:23" x14ac:dyDescent="0.4">
      <c r="C6454" t="s">
        <v>2270</v>
      </c>
      <c r="P6454" t="s">
        <v>2876</v>
      </c>
      <c r="R6454" s="1"/>
      <c r="S6454"/>
      <c r="W6454" s="8"/>
    </row>
    <row r="6455" spans="1:23" x14ac:dyDescent="0.4">
      <c r="A6455" s="12" t="s">
        <v>1559</v>
      </c>
      <c r="B6455" s="13" t="s">
        <v>2194</v>
      </c>
      <c r="P6455" s="11" t="s">
        <v>3516</v>
      </c>
      <c r="R6455" s="1"/>
      <c r="S6455"/>
      <c r="T6455" t="s">
        <v>3517</v>
      </c>
      <c r="W6455" s="8"/>
    </row>
    <row r="6456" spans="1:23" x14ac:dyDescent="0.4">
      <c r="C6456" t="s">
        <v>2271</v>
      </c>
      <c r="P6456" s="11" t="s">
        <v>2877</v>
      </c>
      <c r="R6456" s="1"/>
      <c r="S6456"/>
      <c r="W6456" s="8"/>
    </row>
    <row r="6457" spans="1:23" x14ac:dyDescent="0.4">
      <c r="A6457" s="12" t="s">
        <v>1559</v>
      </c>
      <c r="B6457" s="13" t="s">
        <v>2195</v>
      </c>
      <c r="P6457" t="s">
        <v>3520</v>
      </c>
      <c r="R6457" s="1"/>
      <c r="S6457"/>
      <c r="W6457" s="8"/>
    </row>
    <row r="6458" spans="1:23" x14ac:dyDescent="0.4">
      <c r="C6458" t="s">
        <v>2272</v>
      </c>
      <c r="P6458" t="s">
        <v>2878</v>
      </c>
      <c r="R6458" s="1"/>
      <c r="S6458"/>
      <c r="W6458" s="8"/>
    </row>
    <row r="6459" spans="1:23" x14ac:dyDescent="0.4">
      <c r="A6459" s="12" t="s">
        <v>1559</v>
      </c>
      <c r="B6459" s="13" t="s">
        <v>2196</v>
      </c>
      <c r="P6459" t="s">
        <v>2879</v>
      </c>
      <c r="R6459" s="1"/>
      <c r="S6459"/>
      <c r="W6459" s="8"/>
    </row>
    <row r="6460" spans="1:23" x14ac:dyDescent="0.4">
      <c r="C6460" t="s">
        <v>2273</v>
      </c>
      <c r="P6460" t="s">
        <v>3518</v>
      </c>
      <c r="R6460" s="1"/>
      <c r="S6460"/>
      <c r="W6460" s="8"/>
    </row>
    <row r="6461" spans="1:23" x14ac:dyDescent="0.4">
      <c r="A6461" s="12" t="s">
        <v>1559</v>
      </c>
      <c r="B6461" s="13" t="s">
        <v>2197</v>
      </c>
      <c r="P6461" t="s">
        <v>2880</v>
      </c>
      <c r="R6461" s="1"/>
      <c r="S6461"/>
      <c r="W6461" s="8"/>
    </row>
    <row r="6462" spans="1:23" x14ac:dyDescent="0.4">
      <c r="C6462" t="s">
        <v>2274</v>
      </c>
      <c r="P6462" t="s">
        <v>2881</v>
      </c>
      <c r="R6462" s="1"/>
      <c r="S6462"/>
      <c r="W6462" s="8"/>
    </row>
    <row r="6463" spans="1:23" x14ac:dyDescent="0.4">
      <c r="A6463" s="12" t="s">
        <v>1559</v>
      </c>
      <c r="B6463" s="13" t="s">
        <v>2198</v>
      </c>
      <c r="P6463" t="s">
        <v>2882</v>
      </c>
      <c r="R6463" s="1"/>
      <c r="S6463"/>
      <c r="W6463" s="8"/>
    </row>
    <row r="6464" spans="1:23" x14ac:dyDescent="0.4">
      <c r="C6464" t="s">
        <v>2275</v>
      </c>
      <c r="P6464" t="s">
        <v>2883</v>
      </c>
      <c r="R6464" s="1"/>
      <c r="S6464"/>
      <c r="W6464" s="8"/>
    </row>
    <row r="6465" spans="1:23" x14ac:dyDescent="0.4">
      <c r="A6465" s="12" t="s">
        <v>1559</v>
      </c>
      <c r="B6465" s="13" t="s">
        <v>2199</v>
      </c>
      <c r="P6465" s="11" t="s">
        <v>2884</v>
      </c>
      <c r="R6465" s="1"/>
      <c r="S6465"/>
      <c r="W6465" s="8"/>
    </row>
    <row r="6466" spans="1:23" x14ac:dyDescent="0.4">
      <c r="C6466" t="s">
        <v>2276</v>
      </c>
      <c r="P6466" s="70" t="s">
        <v>2885</v>
      </c>
      <c r="R6466" s="1"/>
      <c r="S6466"/>
      <c r="W6466" s="8"/>
    </row>
    <row r="6467" spans="1:23" x14ac:dyDescent="0.4">
      <c r="A6467" s="12" t="s">
        <v>1559</v>
      </c>
      <c r="B6467" s="13" t="s">
        <v>2200</v>
      </c>
      <c r="P6467" s="70" t="s">
        <v>2886</v>
      </c>
      <c r="R6467" s="1"/>
      <c r="S6467"/>
      <c r="W6467" s="8"/>
    </row>
    <row r="6468" spans="1:23" x14ac:dyDescent="0.4">
      <c r="C6468" t="s">
        <v>2277</v>
      </c>
      <c r="R6468" s="1"/>
      <c r="S6468"/>
      <c r="W6468" s="8"/>
    </row>
    <row r="6469" spans="1:23" x14ac:dyDescent="0.4">
      <c r="A6469" s="12" t="s">
        <v>1559</v>
      </c>
      <c r="B6469" s="13" t="s">
        <v>2201</v>
      </c>
      <c r="P6469" t="s">
        <v>3562</v>
      </c>
      <c r="R6469" s="1"/>
      <c r="S6469"/>
      <c r="W6469" s="8"/>
    </row>
    <row r="6470" spans="1:23" x14ac:dyDescent="0.4">
      <c r="C6470" t="s">
        <v>2278</v>
      </c>
      <c r="P6470" t="s">
        <v>3563</v>
      </c>
      <c r="R6470" s="1"/>
      <c r="S6470"/>
      <c r="W6470" s="8"/>
    </row>
    <row r="6471" spans="1:23" x14ac:dyDescent="0.4">
      <c r="A6471" s="12" t="s">
        <v>1559</v>
      </c>
      <c r="B6471" s="13" t="s">
        <v>2202</v>
      </c>
      <c r="P6471" t="s">
        <v>3564</v>
      </c>
      <c r="R6471" s="1"/>
      <c r="S6471"/>
      <c r="W6471" s="8"/>
    </row>
    <row r="6472" spans="1:23" x14ac:dyDescent="0.4">
      <c r="C6472" t="s">
        <v>2279</v>
      </c>
      <c r="P6472" t="s">
        <v>3565</v>
      </c>
      <c r="R6472" s="1"/>
      <c r="S6472"/>
      <c r="W6472" s="8"/>
    </row>
    <row r="6473" spans="1:23" x14ac:dyDescent="0.4">
      <c r="A6473" s="12" t="s">
        <v>1559</v>
      </c>
      <c r="B6473" s="13" t="s">
        <v>2203</v>
      </c>
      <c r="P6473" t="s">
        <v>3566</v>
      </c>
      <c r="R6473" s="1"/>
      <c r="S6473"/>
      <c r="W6473" s="8"/>
    </row>
    <row r="6474" spans="1:23" x14ac:dyDescent="0.4">
      <c r="C6474" t="s">
        <v>2280</v>
      </c>
      <c r="P6474" t="s">
        <v>3567</v>
      </c>
      <c r="R6474" s="1"/>
      <c r="S6474"/>
      <c r="W6474" s="8"/>
    </row>
    <row r="6475" spans="1:23" x14ac:dyDescent="0.4">
      <c r="A6475" s="12" t="s">
        <v>1559</v>
      </c>
      <c r="B6475" s="13" t="s">
        <v>2204</v>
      </c>
      <c r="P6475" t="s">
        <v>3568</v>
      </c>
      <c r="R6475" s="1"/>
      <c r="S6475"/>
      <c r="W6475" s="8"/>
    </row>
    <row r="6476" spans="1:23" x14ac:dyDescent="0.4">
      <c r="C6476" t="s">
        <v>2281</v>
      </c>
      <c r="N6476"/>
      <c r="S6476"/>
    </row>
    <row r="6477" spans="1:23" x14ac:dyDescent="0.4">
      <c r="A6477" s="12" t="s">
        <v>1559</v>
      </c>
      <c r="B6477" s="13" t="s">
        <v>2205</v>
      </c>
      <c r="N6477"/>
      <c r="S6477"/>
    </row>
    <row r="6478" spans="1:23" x14ac:dyDescent="0.4">
      <c r="C6478" t="s">
        <v>2282</v>
      </c>
      <c r="N6478"/>
      <c r="S6478"/>
    </row>
    <row r="6479" spans="1:23" x14ac:dyDescent="0.4">
      <c r="A6479" s="12" t="s">
        <v>1559</v>
      </c>
      <c r="B6479" s="13" t="s">
        <v>2206</v>
      </c>
      <c r="N6479"/>
      <c r="S6479"/>
    </row>
    <row r="6480" spans="1:23" x14ac:dyDescent="0.4">
      <c r="C6480" t="s">
        <v>2283</v>
      </c>
      <c r="N6480"/>
      <c r="S6480"/>
    </row>
    <row r="6481" spans="1:19" x14ac:dyDescent="0.4">
      <c r="A6481" s="12" t="s">
        <v>1559</v>
      </c>
      <c r="B6481" s="13" t="s">
        <v>2207</v>
      </c>
      <c r="N6481"/>
      <c r="S6481"/>
    </row>
    <row r="6482" spans="1:19" x14ac:dyDescent="0.4">
      <c r="C6482" t="s">
        <v>2284</v>
      </c>
      <c r="N6482"/>
      <c r="S6482"/>
    </row>
    <row r="6483" spans="1:19" x14ac:dyDescent="0.4">
      <c r="A6483" s="12" t="s">
        <v>1559</v>
      </c>
      <c r="B6483" s="13" t="s">
        <v>2208</v>
      </c>
      <c r="N6483"/>
      <c r="S6483"/>
    </row>
    <row r="6484" spans="1:19" x14ac:dyDescent="0.4">
      <c r="C6484" t="s">
        <v>2285</v>
      </c>
      <c r="N6484"/>
      <c r="S6484"/>
    </row>
    <row r="6485" spans="1:19" x14ac:dyDescent="0.4">
      <c r="A6485" s="12" t="s">
        <v>1559</v>
      </c>
      <c r="B6485" s="13" t="s">
        <v>2209</v>
      </c>
      <c r="N6485"/>
      <c r="S6485"/>
    </row>
    <row r="6486" spans="1:19" x14ac:dyDescent="0.4">
      <c r="C6486" t="s">
        <v>2287</v>
      </c>
      <c r="N6486"/>
      <c r="S6486"/>
    </row>
    <row r="6487" spans="1:19" x14ac:dyDescent="0.4">
      <c r="A6487" s="12" t="s">
        <v>1559</v>
      </c>
      <c r="B6487" s="13" t="s">
        <v>2210</v>
      </c>
      <c r="N6487"/>
      <c r="S6487"/>
    </row>
    <row r="6488" spans="1:19" x14ac:dyDescent="0.4">
      <c r="C6488" t="s">
        <v>2288</v>
      </c>
      <c r="N6488"/>
      <c r="S6488"/>
    </row>
    <row r="6489" spans="1:19" x14ac:dyDescent="0.4">
      <c r="A6489" s="12" t="s">
        <v>1559</v>
      </c>
      <c r="B6489" s="13" t="s">
        <v>2211</v>
      </c>
      <c r="N6489"/>
      <c r="S6489"/>
    </row>
    <row r="6490" spans="1:19" x14ac:dyDescent="0.4">
      <c r="C6490" t="s">
        <v>2289</v>
      </c>
      <c r="N6490"/>
      <c r="S6490"/>
    </row>
    <row r="6491" spans="1:19" x14ac:dyDescent="0.4">
      <c r="A6491" s="12" t="s">
        <v>1559</v>
      </c>
      <c r="B6491" s="13" t="s">
        <v>2212</v>
      </c>
      <c r="N6491"/>
      <c r="S6491"/>
    </row>
    <row r="6492" spans="1:19" x14ac:dyDescent="0.4">
      <c r="C6492" t="s">
        <v>2290</v>
      </c>
      <c r="N6492"/>
      <c r="S6492"/>
    </row>
    <row r="6493" spans="1:19" x14ac:dyDescent="0.4">
      <c r="A6493" s="12" t="s">
        <v>1559</v>
      </c>
      <c r="B6493" s="13" t="s">
        <v>2213</v>
      </c>
      <c r="N6493"/>
      <c r="S6493"/>
    </row>
    <row r="6494" spans="1:19" x14ac:dyDescent="0.4">
      <c r="C6494" t="s">
        <v>2291</v>
      </c>
      <c r="N6494"/>
      <c r="S6494"/>
    </row>
    <row r="6495" spans="1:19" x14ac:dyDescent="0.4">
      <c r="A6495" s="12" t="s">
        <v>1559</v>
      </c>
      <c r="B6495" s="13" t="s">
        <v>2235</v>
      </c>
      <c r="N6495"/>
      <c r="S6495"/>
    </row>
    <row r="6496" spans="1:19" x14ac:dyDescent="0.4">
      <c r="C6496" t="s">
        <v>2292</v>
      </c>
      <c r="N6496"/>
      <c r="S6496"/>
    </row>
    <row r="6497" spans="1:19" x14ac:dyDescent="0.4">
      <c r="A6497" s="12" t="s">
        <v>1559</v>
      </c>
      <c r="B6497" s="13" t="s">
        <v>3505</v>
      </c>
      <c r="N6497"/>
      <c r="S6497"/>
    </row>
    <row r="6498" spans="1:19" x14ac:dyDescent="0.4">
      <c r="C6498" t="s">
        <v>3509</v>
      </c>
      <c r="N6498"/>
      <c r="S6498"/>
    </row>
    <row r="6499" spans="1:19" x14ac:dyDescent="0.4">
      <c r="A6499" s="12" t="s">
        <v>1559</v>
      </c>
      <c r="B6499" s="13" t="s">
        <v>3508</v>
      </c>
      <c r="N6499"/>
      <c r="S6499"/>
    </row>
    <row r="6500" spans="1:19" x14ac:dyDescent="0.4">
      <c r="C6500" t="s">
        <v>3510</v>
      </c>
      <c r="N6500"/>
      <c r="S6500"/>
    </row>
    <row r="6501" spans="1:19" x14ac:dyDescent="0.4">
      <c r="A6501" s="12" t="s">
        <v>1559</v>
      </c>
      <c r="B6501" s="13" t="s">
        <v>3507</v>
      </c>
      <c r="N6501"/>
      <c r="S6501"/>
    </row>
    <row r="6502" spans="1:19" x14ac:dyDescent="0.4">
      <c r="C6502" t="s">
        <v>3512</v>
      </c>
      <c r="N6502"/>
      <c r="S6502"/>
    </row>
    <row r="6503" spans="1:19" x14ac:dyDescent="0.4">
      <c r="A6503" s="12" t="s">
        <v>3561</v>
      </c>
      <c r="B6503" s="13" t="s">
        <v>3528</v>
      </c>
      <c r="N6503"/>
      <c r="S6503"/>
    </row>
    <row r="6504" spans="1:19" x14ac:dyDescent="0.4">
      <c r="C6504" t="s">
        <v>3543</v>
      </c>
      <c r="N6504"/>
      <c r="S6504"/>
    </row>
    <row r="6505" spans="1:19" x14ac:dyDescent="0.4">
      <c r="A6505" s="12" t="s">
        <v>3561</v>
      </c>
      <c r="B6505" s="13" t="s">
        <v>3529</v>
      </c>
      <c r="N6505"/>
      <c r="S6505"/>
    </row>
    <row r="6506" spans="1:19" x14ac:dyDescent="0.4">
      <c r="C6506" t="s">
        <v>3544</v>
      </c>
      <c r="N6506"/>
      <c r="S6506"/>
    </row>
    <row r="6507" spans="1:19" x14ac:dyDescent="0.4">
      <c r="A6507" s="12" t="s">
        <v>3561</v>
      </c>
      <c r="B6507" s="13" t="s">
        <v>3530</v>
      </c>
      <c r="N6507"/>
    </row>
    <row r="6508" spans="1:19" x14ac:dyDescent="0.4">
      <c r="C6508" t="s">
        <v>3545</v>
      </c>
      <c r="N6508"/>
    </row>
    <row r="6509" spans="1:19" x14ac:dyDescent="0.4">
      <c r="A6509" s="12" t="s">
        <v>3561</v>
      </c>
      <c r="B6509" s="13" t="s">
        <v>3531</v>
      </c>
      <c r="N6509"/>
    </row>
    <row r="6510" spans="1:19" x14ac:dyDescent="0.4">
      <c r="C6510" t="s">
        <v>3546</v>
      </c>
      <c r="N6510"/>
    </row>
    <row r="6511" spans="1:19" x14ac:dyDescent="0.4">
      <c r="A6511" s="12" t="s">
        <v>3561</v>
      </c>
      <c r="B6511" s="13" t="s">
        <v>3532</v>
      </c>
      <c r="N6511"/>
    </row>
    <row r="6512" spans="1:19" x14ac:dyDescent="0.4">
      <c r="C6512" t="s">
        <v>3547</v>
      </c>
      <c r="N6512"/>
    </row>
    <row r="6513" spans="1:14" x14ac:dyDescent="0.4">
      <c r="A6513" s="12" t="s">
        <v>3561</v>
      </c>
      <c r="B6513" s="13" t="s">
        <v>3533</v>
      </c>
      <c r="N6513"/>
    </row>
    <row r="6514" spans="1:14" x14ac:dyDescent="0.4">
      <c r="C6514" t="s">
        <v>3548</v>
      </c>
      <c r="N6514"/>
    </row>
    <row r="6515" spans="1:14" x14ac:dyDescent="0.4">
      <c r="A6515" s="12" t="s">
        <v>3561</v>
      </c>
      <c r="B6515" s="13" t="s">
        <v>3534</v>
      </c>
      <c r="N6515"/>
    </row>
    <row r="6516" spans="1:14" x14ac:dyDescent="0.4">
      <c r="C6516" t="s">
        <v>3549</v>
      </c>
      <c r="N6516"/>
    </row>
    <row r="6517" spans="1:14" x14ac:dyDescent="0.4">
      <c r="A6517" s="12" t="s">
        <v>3561</v>
      </c>
      <c r="B6517" s="13" t="s">
        <v>3535</v>
      </c>
      <c r="N6517"/>
    </row>
    <row r="6518" spans="1:14" x14ac:dyDescent="0.4">
      <c r="C6518" t="s">
        <v>3550</v>
      </c>
      <c r="N6518"/>
    </row>
    <row r="6519" spans="1:14" x14ac:dyDescent="0.4">
      <c r="A6519" s="12" t="s">
        <v>3561</v>
      </c>
      <c r="B6519" s="13" t="s">
        <v>3536</v>
      </c>
      <c r="N6519"/>
    </row>
    <row r="6520" spans="1:14" x14ac:dyDescent="0.4">
      <c r="C6520" t="s">
        <v>3551</v>
      </c>
      <c r="N6520"/>
    </row>
    <row r="6521" spans="1:14" x14ac:dyDescent="0.4">
      <c r="A6521" s="12" t="s">
        <v>3561</v>
      </c>
      <c r="B6521" s="13" t="s">
        <v>3537</v>
      </c>
      <c r="N6521"/>
    </row>
    <row r="6522" spans="1:14" x14ac:dyDescent="0.4">
      <c r="C6522" t="s">
        <v>3552</v>
      </c>
      <c r="N6522"/>
    </row>
    <row r="6523" spans="1:14" x14ac:dyDescent="0.4">
      <c r="A6523" s="12" t="s">
        <v>3561</v>
      </c>
      <c r="B6523" s="13" t="s">
        <v>3538</v>
      </c>
      <c r="N6523"/>
    </row>
    <row r="6524" spans="1:14" x14ac:dyDescent="0.4">
      <c r="C6524" t="s">
        <v>3553</v>
      </c>
      <c r="N6524"/>
    </row>
    <row r="6525" spans="1:14" x14ac:dyDescent="0.4">
      <c r="A6525" s="12" t="s">
        <v>3561</v>
      </c>
      <c r="B6525" s="13" t="s">
        <v>3539</v>
      </c>
      <c r="N6525"/>
    </row>
    <row r="6526" spans="1:14" x14ac:dyDescent="0.4">
      <c r="C6526" t="s">
        <v>3554</v>
      </c>
      <c r="N6526"/>
    </row>
    <row r="6527" spans="1:14" x14ac:dyDescent="0.4">
      <c r="A6527" s="12" t="s">
        <v>3561</v>
      </c>
      <c r="B6527" s="13" t="s">
        <v>3540</v>
      </c>
      <c r="N6527"/>
    </row>
    <row r="6528" spans="1:14" x14ac:dyDescent="0.4">
      <c r="C6528" t="s">
        <v>3555</v>
      </c>
      <c r="N6528"/>
    </row>
    <row r="6529" spans="1:14" x14ac:dyDescent="0.4">
      <c r="A6529" s="12" t="s">
        <v>3561</v>
      </c>
      <c r="B6529" s="13" t="s">
        <v>3541</v>
      </c>
      <c r="N6529"/>
    </row>
    <row r="6530" spans="1:14" x14ac:dyDescent="0.4">
      <c r="C6530" t="s">
        <v>3556</v>
      </c>
      <c r="N6530"/>
    </row>
    <row r="6531" spans="1:14" x14ac:dyDescent="0.4">
      <c r="A6531" s="12" t="s">
        <v>3561</v>
      </c>
      <c r="B6531" s="13" t="s">
        <v>3542</v>
      </c>
      <c r="N6531"/>
    </row>
    <row r="6532" spans="1:14" x14ac:dyDescent="0.4">
      <c r="C6532" t="s">
        <v>3557</v>
      </c>
      <c r="N6532"/>
    </row>
    <row r="6533" spans="1:14" x14ac:dyDescent="0.4">
      <c r="A6533" s="12" t="s">
        <v>3561</v>
      </c>
      <c r="B6533" s="13" t="s">
        <v>3525</v>
      </c>
      <c r="N6533"/>
    </row>
    <row r="6534" spans="1:14" x14ac:dyDescent="0.4">
      <c r="C6534" t="s">
        <v>3558</v>
      </c>
      <c r="N6534"/>
    </row>
    <row r="6535" spans="1:14" x14ac:dyDescent="0.4">
      <c r="A6535" s="12" t="s">
        <v>3561</v>
      </c>
      <c r="B6535" s="13" t="s">
        <v>3526</v>
      </c>
      <c r="N6535"/>
    </row>
    <row r="6536" spans="1:14" x14ac:dyDescent="0.4">
      <c r="C6536" t="s">
        <v>3559</v>
      </c>
      <c r="N6536"/>
    </row>
    <row r="6537" spans="1:14" x14ac:dyDescent="0.4">
      <c r="A6537" s="12" t="s">
        <v>3561</v>
      </c>
      <c r="B6537" s="13" t="s">
        <v>3527</v>
      </c>
      <c r="N6537"/>
    </row>
    <row r="6538" spans="1:14" x14ac:dyDescent="0.4">
      <c r="C6538" t="s">
        <v>3560</v>
      </c>
      <c r="N6538"/>
    </row>
    <row r="6539" spans="1:14" x14ac:dyDescent="0.4">
      <c r="A6539" s="12" t="s">
        <v>3561</v>
      </c>
      <c r="B6539" s="13" t="s">
        <v>5424</v>
      </c>
      <c r="N6539"/>
    </row>
    <row r="6540" spans="1:14" x14ac:dyDescent="0.4">
      <c r="C6540" t="s">
        <v>5425</v>
      </c>
    </row>
    <row r="6541" spans="1:14" x14ac:dyDescent="0.4">
      <c r="A6541" s="12" t="s">
        <v>3561</v>
      </c>
      <c r="B6541" s="13" t="s">
        <v>5426</v>
      </c>
    </row>
    <row r="6542" spans="1:14" x14ac:dyDescent="0.4">
      <c r="C6542" t="s">
        <v>6840</v>
      </c>
    </row>
    <row r="6545" spans="1:14" x14ac:dyDescent="0.4">
      <c r="A6545" s="12" t="s">
        <v>1559</v>
      </c>
    </row>
    <row r="6546" spans="1:14" x14ac:dyDescent="0.4">
      <c r="A6546" s="12" t="s">
        <v>1559</v>
      </c>
      <c r="B6546" s="18" t="s">
        <v>4649</v>
      </c>
      <c r="C6546" s="19"/>
    </row>
    <row r="6547" spans="1:14" x14ac:dyDescent="0.4">
      <c r="A6547" s="12" t="s">
        <v>1559</v>
      </c>
      <c r="B6547" s="13" t="s">
        <v>2060</v>
      </c>
    </row>
    <row r="6550" spans="1:14" x14ac:dyDescent="0.4">
      <c r="A6550" s="12" t="s">
        <v>3561</v>
      </c>
    </row>
    <row r="6551" spans="1:14" x14ac:dyDescent="0.4">
      <c r="A6551" s="12" t="s">
        <v>3561</v>
      </c>
      <c r="B6551" s="18" t="s">
        <v>85</v>
      </c>
    </row>
    <row r="6554" spans="1:14" x14ac:dyDescent="0.4">
      <c r="A6554" s="12" t="s">
        <v>1559</v>
      </c>
      <c r="C6554" s="2"/>
    </row>
    <row r="6555" spans="1:14" x14ac:dyDescent="0.4">
      <c r="A6555" s="12" t="s">
        <v>1559</v>
      </c>
      <c r="B6555" s="18" t="s">
        <v>5430</v>
      </c>
      <c r="N6555"/>
    </row>
    <row r="6556" spans="1:14" x14ac:dyDescent="0.4">
      <c r="A6556" s="12" t="s">
        <v>1559</v>
      </c>
      <c r="B6556" s="13" t="s">
        <v>5431</v>
      </c>
    </row>
    <row r="6557" spans="1:14" x14ac:dyDescent="0.4">
      <c r="A6557" s="12" t="s">
        <v>1559</v>
      </c>
      <c r="B6557" s="13" t="s">
        <v>5432</v>
      </c>
    </row>
    <row r="6558" spans="1:14" x14ac:dyDescent="0.4">
      <c r="A6558" s="12" t="s">
        <v>1559</v>
      </c>
      <c r="B6558" s="13" t="s">
        <v>5433</v>
      </c>
    </row>
    <row r="6559" spans="1:14" x14ac:dyDescent="0.4">
      <c r="A6559" s="12" t="s">
        <v>1559</v>
      </c>
      <c r="B6559" s="13" t="s">
        <v>5434</v>
      </c>
    </row>
    <row r="6560" spans="1:14" x14ac:dyDescent="0.4">
      <c r="A6560" s="12" t="s">
        <v>1559</v>
      </c>
      <c r="B6560" s="13" t="s">
        <v>5435</v>
      </c>
    </row>
    <row r="6561" spans="1:3" x14ac:dyDescent="0.4">
      <c r="A6561" s="12" t="s">
        <v>1559</v>
      </c>
      <c r="B6561" s="13" t="s">
        <v>5436</v>
      </c>
    </row>
    <row r="6562" spans="1:3" x14ac:dyDescent="0.4">
      <c r="A6562" s="12" t="s">
        <v>1559</v>
      </c>
      <c r="B6562" s="13" t="s">
        <v>5437</v>
      </c>
    </row>
    <row r="6563" spans="1:3" x14ac:dyDescent="0.4">
      <c r="A6563" s="12" t="s">
        <v>1559</v>
      </c>
      <c r="B6563" s="13" t="s">
        <v>5438</v>
      </c>
    </row>
    <row r="6564" spans="1:3" x14ac:dyDescent="0.4">
      <c r="A6564" s="12" t="s">
        <v>1559</v>
      </c>
      <c r="B6564" s="13" t="s">
        <v>5439</v>
      </c>
    </row>
    <row r="6565" spans="1:3" x14ac:dyDescent="0.4">
      <c r="A6565" s="12" t="s">
        <v>1559</v>
      </c>
      <c r="B6565" s="13" t="s">
        <v>178</v>
      </c>
    </row>
    <row r="6566" spans="1:3" x14ac:dyDescent="0.4">
      <c r="A6566" s="12" t="s">
        <v>1559</v>
      </c>
      <c r="B6566" s="13" t="s">
        <v>5440</v>
      </c>
    </row>
    <row r="6569" spans="1:3" x14ac:dyDescent="0.4">
      <c r="A6569" s="12" t="s">
        <v>1559</v>
      </c>
    </row>
    <row r="6570" spans="1:3" x14ac:dyDescent="0.4">
      <c r="A6570" s="12" t="s">
        <v>1559</v>
      </c>
      <c r="B6570" s="18" t="s">
        <v>89</v>
      </c>
    </row>
    <row r="6572" spans="1:3" x14ac:dyDescent="0.4">
      <c r="C6572" t="s">
        <v>90</v>
      </c>
    </row>
    <row r="6573" spans="1:3" x14ac:dyDescent="0.4">
      <c r="A6573" s="12" t="s">
        <v>1559</v>
      </c>
      <c r="B6573" s="13" t="s">
        <v>6844</v>
      </c>
      <c r="C6573" s="4"/>
    </row>
    <row r="6574" spans="1:3" x14ac:dyDescent="0.4">
      <c r="A6574" s="12" t="s">
        <v>1559</v>
      </c>
      <c r="B6574" s="13" t="s">
        <v>91</v>
      </c>
      <c r="C6574" s="4"/>
    </row>
    <row r="6575" spans="1:3" x14ac:dyDescent="0.4">
      <c r="C6575" s="2" t="s">
        <v>1454</v>
      </c>
    </row>
    <row r="6576" spans="1:3" x14ac:dyDescent="0.4">
      <c r="C6576" s="2" t="s">
        <v>1455</v>
      </c>
    </row>
    <row r="6577" spans="3:3" x14ac:dyDescent="0.4">
      <c r="C6577" s="2" t="s">
        <v>1456</v>
      </c>
    </row>
    <row r="6578" spans="3:3" x14ac:dyDescent="0.4">
      <c r="C6578" s="2" t="s">
        <v>1457</v>
      </c>
    </row>
    <row r="6579" spans="3:3" x14ac:dyDescent="0.4">
      <c r="C6579" s="2" t="s">
        <v>1458</v>
      </c>
    </row>
    <row r="6580" spans="3:3" x14ac:dyDescent="0.4">
      <c r="C6580" s="2" t="s">
        <v>1459</v>
      </c>
    </row>
    <row r="6581" spans="3:3" x14ac:dyDescent="0.4">
      <c r="C6581" s="2" t="s">
        <v>1460</v>
      </c>
    </row>
    <row r="6582" spans="3:3" x14ac:dyDescent="0.4">
      <c r="C6582" s="2" t="s">
        <v>1533</v>
      </c>
    </row>
    <row r="6583" spans="3:3" x14ac:dyDescent="0.4">
      <c r="C6583" s="2"/>
    </row>
    <row r="6584" spans="3:3" x14ac:dyDescent="0.4">
      <c r="C6584" s="2" t="s">
        <v>6841</v>
      </c>
    </row>
    <row r="6585" spans="3:3" x14ac:dyDescent="0.4">
      <c r="C6585" s="2"/>
    </row>
    <row r="6586" spans="3:3" x14ac:dyDescent="0.4">
      <c r="C6586" s="2"/>
    </row>
    <row r="6587" spans="3:3" x14ac:dyDescent="0.4">
      <c r="C6587" s="2"/>
    </row>
    <row r="6588" spans="3:3" x14ac:dyDescent="0.4">
      <c r="C6588" s="2"/>
    </row>
    <row r="6589" spans="3:3" x14ac:dyDescent="0.4">
      <c r="C6589" s="2"/>
    </row>
    <row r="6590" spans="3:3" x14ac:dyDescent="0.4">
      <c r="C6590" s="2"/>
    </row>
    <row r="6591" spans="3:3" x14ac:dyDescent="0.4">
      <c r="C6591" s="2"/>
    </row>
    <row r="6592" spans="3:3" x14ac:dyDescent="0.4">
      <c r="C6592" s="2"/>
    </row>
    <row r="6593" spans="1:12" x14ac:dyDescent="0.4">
      <c r="C6593" s="2"/>
    </row>
    <row r="6594" spans="1:12" x14ac:dyDescent="0.4">
      <c r="C6594" s="2"/>
    </row>
    <row r="6595" spans="1:12" x14ac:dyDescent="0.4">
      <c r="C6595" s="2"/>
    </row>
    <row r="6596" spans="1:12" x14ac:dyDescent="0.4">
      <c r="A6596" s="12" t="s">
        <v>5429</v>
      </c>
      <c r="C6596" s="2"/>
    </row>
    <row r="6597" spans="1:12" x14ac:dyDescent="0.4">
      <c r="A6597" s="12" t="s">
        <v>5429</v>
      </c>
      <c r="B6597" s="13" t="s">
        <v>6845</v>
      </c>
      <c r="C6597" s="2"/>
      <c r="L6597" t="s">
        <v>6842</v>
      </c>
    </row>
    <row r="6598" spans="1:12" x14ac:dyDescent="0.4">
      <c r="A6598" s="12" t="s">
        <v>5429</v>
      </c>
      <c r="B6598" s="13" t="s">
        <v>6901</v>
      </c>
      <c r="C6598" s="2"/>
      <c r="L6598" t="s">
        <v>6843</v>
      </c>
    </row>
    <row r="6599" spans="1:12" x14ac:dyDescent="0.4">
      <c r="A6599" s="12" t="s">
        <v>5429</v>
      </c>
      <c r="B6599" s="13" t="s">
        <v>39</v>
      </c>
      <c r="C6599" s="2"/>
      <c r="L6599" t="s">
        <v>39</v>
      </c>
    </row>
    <row r="6600" spans="1:12" x14ac:dyDescent="0.4">
      <c r="C6600" s="2"/>
    </row>
    <row r="6601" spans="1:12" x14ac:dyDescent="0.4">
      <c r="C6601" s="2"/>
    </row>
    <row r="6602" spans="1:12" x14ac:dyDescent="0.4">
      <c r="C6602" s="4"/>
    </row>
    <row r="6603" spans="1:12" x14ac:dyDescent="0.4">
      <c r="C6603" t="s">
        <v>1569</v>
      </c>
    </row>
    <row r="6604" spans="1:12" x14ac:dyDescent="0.4">
      <c r="A6604" s="12" t="s">
        <v>1559</v>
      </c>
      <c r="B6604" s="13" t="s">
        <v>6846</v>
      </c>
      <c r="C6604" s="4"/>
    </row>
    <row r="6605" spans="1:12" x14ac:dyDescent="0.4">
      <c r="A6605" s="12" t="s">
        <v>1559</v>
      </c>
      <c r="B6605" s="13" t="s">
        <v>6847</v>
      </c>
      <c r="C6605" s="4"/>
    </row>
    <row r="6606" spans="1:12" x14ac:dyDescent="0.4">
      <c r="A6606" s="12" t="s">
        <v>1559</v>
      </c>
      <c r="B6606" s="13" t="s">
        <v>1461</v>
      </c>
      <c r="C6606" s="4"/>
    </row>
    <row r="6607" spans="1:12" x14ac:dyDescent="0.4">
      <c r="C6607" s="2" t="s">
        <v>1462</v>
      </c>
    </row>
    <row r="6608" spans="1:12" x14ac:dyDescent="0.4">
      <c r="C6608" s="2" t="s">
        <v>1463</v>
      </c>
    </row>
    <row r="6609" spans="1:19" x14ac:dyDescent="0.4">
      <c r="C6609" s="2" t="s">
        <v>1464</v>
      </c>
    </row>
    <row r="6610" spans="1:19" x14ac:dyDescent="0.4">
      <c r="C6610" s="2" t="s">
        <v>1465</v>
      </c>
    </row>
    <row r="6611" spans="1:19" x14ac:dyDescent="0.4">
      <c r="C6611" s="2" t="s">
        <v>1466</v>
      </c>
    </row>
    <row r="6612" spans="1:19" x14ac:dyDescent="0.4">
      <c r="C6612" s="2" t="s">
        <v>1467</v>
      </c>
    </row>
    <row r="6613" spans="1:19" x14ac:dyDescent="0.4">
      <c r="C6613" s="6" t="s">
        <v>1579</v>
      </c>
      <c r="L6613" t="s">
        <v>1570</v>
      </c>
    </row>
    <row r="6614" spans="1:19" x14ac:dyDescent="0.4">
      <c r="C6614" s="2" t="s">
        <v>1468</v>
      </c>
      <c r="L6614" t="s">
        <v>1571</v>
      </c>
    </row>
    <row r="6615" spans="1:19" x14ac:dyDescent="0.4">
      <c r="C6615" s="2" t="s">
        <v>1469</v>
      </c>
    </row>
    <row r="6616" spans="1:19" x14ac:dyDescent="0.4">
      <c r="C6616" s="2" t="s">
        <v>1470</v>
      </c>
    </row>
    <row r="6617" spans="1:19" x14ac:dyDescent="0.4">
      <c r="C6617" s="2" t="s">
        <v>1471</v>
      </c>
    </row>
    <row r="6618" spans="1:19" x14ac:dyDescent="0.4">
      <c r="C6618" s="2" t="s">
        <v>1472</v>
      </c>
    </row>
    <row r="6619" spans="1:19" x14ac:dyDescent="0.4">
      <c r="C6619" s="2" t="s">
        <v>1473</v>
      </c>
    </row>
    <row r="6620" spans="1:19" x14ac:dyDescent="0.4">
      <c r="C6620" s="2" t="s">
        <v>1474</v>
      </c>
    </row>
    <row r="6621" spans="1:19" x14ac:dyDescent="0.4">
      <c r="C6621" s="2" t="s">
        <v>1475</v>
      </c>
    </row>
    <row r="6622" spans="1:19" x14ac:dyDescent="0.4">
      <c r="A6622" s="12" t="s">
        <v>1559</v>
      </c>
      <c r="B6622" s="13" t="s">
        <v>4924</v>
      </c>
      <c r="C6622" s="2"/>
      <c r="N6622"/>
      <c r="S6622"/>
    </row>
    <row r="6623" spans="1:19" x14ac:dyDescent="0.4">
      <c r="C6623" s="2" t="s">
        <v>1572</v>
      </c>
      <c r="N6623"/>
      <c r="S6623"/>
    </row>
    <row r="6624" spans="1:19" x14ac:dyDescent="0.4">
      <c r="C6624" s="2" t="s">
        <v>1574</v>
      </c>
      <c r="L6624" t="s">
        <v>1580</v>
      </c>
      <c r="N6624"/>
      <c r="S6624"/>
    </row>
    <row r="6625" spans="1:19" x14ac:dyDescent="0.4">
      <c r="C6625" s="2" t="s">
        <v>1573</v>
      </c>
      <c r="N6625"/>
      <c r="S6625"/>
    </row>
    <row r="6626" spans="1:19" x14ac:dyDescent="0.4">
      <c r="C6626" s="2" t="s">
        <v>1575</v>
      </c>
      <c r="L6626" t="s">
        <v>1581</v>
      </c>
      <c r="N6626"/>
      <c r="S6626"/>
    </row>
    <row r="6627" spans="1:19" x14ac:dyDescent="0.4">
      <c r="C6627" s="2"/>
      <c r="L6627" t="s">
        <v>1582</v>
      </c>
      <c r="N6627"/>
      <c r="S6627"/>
    </row>
    <row r="6628" spans="1:19" x14ac:dyDescent="0.4">
      <c r="A6628" s="12" t="s">
        <v>1559</v>
      </c>
      <c r="B6628" s="13" t="s">
        <v>6848</v>
      </c>
      <c r="C6628" s="4"/>
      <c r="L6628" t="s">
        <v>1577</v>
      </c>
      <c r="N6628"/>
      <c r="S6628"/>
    </row>
    <row r="6629" spans="1:19" x14ac:dyDescent="0.4">
      <c r="A6629" s="12" t="s">
        <v>1559</v>
      </c>
      <c r="B6629" s="13" t="s">
        <v>1476</v>
      </c>
      <c r="C6629" s="4"/>
      <c r="L6629" t="s">
        <v>1578</v>
      </c>
      <c r="N6629"/>
      <c r="S6629"/>
    </row>
    <row r="6630" spans="1:19" x14ac:dyDescent="0.4">
      <c r="C6630" s="2" t="s">
        <v>945</v>
      </c>
      <c r="N6630"/>
      <c r="S6630"/>
    </row>
    <row r="6631" spans="1:19" x14ac:dyDescent="0.4">
      <c r="C6631" s="2" t="s">
        <v>1477</v>
      </c>
      <c r="N6631"/>
      <c r="S6631"/>
    </row>
    <row r="6632" spans="1:19" x14ac:dyDescent="0.4">
      <c r="C6632" s="2" t="s">
        <v>1478</v>
      </c>
      <c r="N6632"/>
      <c r="S6632"/>
    </row>
    <row r="6633" spans="1:19" x14ac:dyDescent="0.4">
      <c r="C6633" s="2" t="s">
        <v>1479</v>
      </c>
      <c r="N6633"/>
      <c r="S6633"/>
    </row>
    <row r="6634" spans="1:19" x14ac:dyDescent="0.4">
      <c r="C6634" s="2" t="s">
        <v>1480</v>
      </c>
      <c r="N6634"/>
      <c r="S6634"/>
    </row>
    <row r="6635" spans="1:19" x14ac:dyDescent="0.4">
      <c r="C6635" s="2" t="s">
        <v>1481</v>
      </c>
      <c r="N6635"/>
      <c r="S6635"/>
    </row>
    <row r="6636" spans="1:19" x14ac:dyDescent="0.4">
      <c r="C6636" s="2" t="s">
        <v>945</v>
      </c>
      <c r="N6636"/>
      <c r="S6636"/>
    </row>
    <row r="6637" spans="1:19" x14ac:dyDescent="0.4">
      <c r="A6637"/>
      <c r="B6637"/>
      <c r="C6637" s="2"/>
      <c r="N6637"/>
      <c r="S6637"/>
    </row>
    <row r="6638" spans="1:19" x14ac:dyDescent="0.4">
      <c r="A6638"/>
      <c r="B6638"/>
      <c r="C6638" s="2" t="s">
        <v>1482</v>
      </c>
      <c r="N6638"/>
      <c r="S6638"/>
    </row>
    <row r="6639" spans="1:19" x14ac:dyDescent="0.4">
      <c r="A6639"/>
      <c r="B6639"/>
      <c r="C6639" s="2" t="s">
        <v>1483</v>
      </c>
      <c r="N6639"/>
      <c r="S6639"/>
    </row>
    <row r="6640" spans="1:19" x14ac:dyDescent="0.4">
      <c r="A6640"/>
      <c r="B6640"/>
      <c r="C6640" s="2" t="s">
        <v>1484</v>
      </c>
      <c r="N6640"/>
      <c r="S6640"/>
    </row>
    <row r="6641" spans="1:19" x14ac:dyDescent="0.4">
      <c r="A6641"/>
      <c r="B6641"/>
      <c r="C6641" s="2" t="s">
        <v>1485</v>
      </c>
      <c r="N6641"/>
      <c r="S6641"/>
    </row>
    <row r="6642" spans="1:19" x14ac:dyDescent="0.4">
      <c r="A6642"/>
      <c r="B6642"/>
      <c r="C6642" s="2" t="s">
        <v>945</v>
      </c>
      <c r="N6642"/>
      <c r="S6642"/>
    </row>
    <row r="6643" spans="1:19" x14ac:dyDescent="0.4">
      <c r="A6643"/>
      <c r="B6643"/>
      <c r="C6643" s="2" t="s">
        <v>1486</v>
      </c>
      <c r="N6643"/>
      <c r="S6643"/>
    </row>
    <row r="6644" spans="1:19" x14ac:dyDescent="0.4">
      <c r="A6644"/>
      <c r="B6644"/>
      <c r="C6644" s="2" t="s">
        <v>1487</v>
      </c>
      <c r="N6644"/>
      <c r="S6644"/>
    </row>
    <row r="6645" spans="1:19" x14ac:dyDescent="0.4">
      <c r="A6645"/>
      <c r="B6645"/>
      <c r="C6645" s="2" t="s">
        <v>1488</v>
      </c>
      <c r="N6645"/>
      <c r="S6645"/>
    </row>
    <row r="6646" spans="1:19" x14ac:dyDescent="0.4">
      <c r="A6646"/>
      <c r="B6646"/>
      <c r="C6646" s="2"/>
      <c r="N6646"/>
      <c r="S6646"/>
    </row>
    <row r="6647" spans="1:19" x14ac:dyDescent="0.4">
      <c r="A6647"/>
      <c r="B6647"/>
      <c r="C6647" s="2" t="s">
        <v>1489</v>
      </c>
      <c r="N6647"/>
      <c r="S6647"/>
    </row>
    <row r="6648" spans="1:19" x14ac:dyDescent="0.4">
      <c r="A6648"/>
      <c r="B6648"/>
      <c r="C6648" s="2" t="s">
        <v>1490</v>
      </c>
      <c r="N6648"/>
      <c r="S6648"/>
    </row>
    <row r="6649" spans="1:19" x14ac:dyDescent="0.4">
      <c r="A6649"/>
      <c r="B6649"/>
      <c r="C6649" s="2" t="s">
        <v>1491</v>
      </c>
      <c r="N6649"/>
      <c r="S6649"/>
    </row>
    <row r="6650" spans="1:19" x14ac:dyDescent="0.4">
      <c r="A6650"/>
      <c r="B6650"/>
      <c r="C6650" s="2" t="s">
        <v>1492</v>
      </c>
      <c r="N6650"/>
      <c r="S6650"/>
    </row>
    <row r="6651" spans="1:19" x14ac:dyDescent="0.4">
      <c r="A6651"/>
      <c r="B6651"/>
      <c r="C6651" s="2" t="s">
        <v>1493</v>
      </c>
      <c r="N6651"/>
      <c r="S6651"/>
    </row>
    <row r="6652" spans="1:19" x14ac:dyDescent="0.4">
      <c r="A6652"/>
      <c r="B6652"/>
      <c r="C6652" s="2" t="s">
        <v>1494</v>
      </c>
      <c r="N6652"/>
      <c r="S6652"/>
    </row>
    <row r="6653" spans="1:19" x14ac:dyDescent="0.4">
      <c r="A6653"/>
      <c r="B6653"/>
      <c r="C6653" s="2" t="s">
        <v>1495</v>
      </c>
      <c r="N6653"/>
      <c r="S6653"/>
    </row>
    <row r="6654" spans="1:19" x14ac:dyDescent="0.4">
      <c r="A6654"/>
      <c r="B6654"/>
      <c r="C6654" s="2" t="s">
        <v>1496</v>
      </c>
      <c r="N6654"/>
      <c r="S6654"/>
    </row>
    <row r="6655" spans="1:19" x14ac:dyDescent="0.4">
      <c r="A6655"/>
      <c r="B6655"/>
      <c r="C6655" s="2"/>
      <c r="N6655"/>
      <c r="S6655"/>
    </row>
    <row r="6656" spans="1:19" x14ac:dyDescent="0.4">
      <c r="A6656"/>
      <c r="B6656"/>
      <c r="C6656" s="2" t="s">
        <v>1497</v>
      </c>
      <c r="N6656"/>
      <c r="S6656"/>
    </row>
    <row r="6657" spans="1:19" x14ac:dyDescent="0.4">
      <c r="A6657"/>
      <c r="B6657"/>
      <c r="C6657" s="2" t="s">
        <v>1498</v>
      </c>
      <c r="N6657"/>
      <c r="S6657"/>
    </row>
    <row r="6658" spans="1:19" x14ac:dyDescent="0.4">
      <c r="A6658"/>
      <c r="B6658"/>
      <c r="C6658" s="2" t="s">
        <v>1499</v>
      </c>
      <c r="N6658"/>
      <c r="S6658"/>
    </row>
    <row r="6659" spans="1:19" x14ac:dyDescent="0.4">
      <c r="A6659"/>
      <c r="B6659"/>
      <c r="C6659" s="2" t="s">
        <v>1500</v>
      </c>
      <c r="N6659"/>
      <c r="S6659"/>
    </row>
    <row r="6660" spans="1:19" x14ac:dyDescent="0.4">
      <c r="A6660"/>
      <c r="B6660"/>
      <c r="C6660" s="2"/>
      <c r="N6660"/>
      <c r="S6660"/>
    </row>
    <row r="6661" spans="1:19" x14ac:dyDescent="0.4">
      <c r="A6661"/>
      <c r="B6661"/>
      <c r="C6661" s="2" t="s">
        <v>1501</v>
      </c>
      <c r="N6661"/>
      <c r="S6661"/>
    </row>
    <row r="6662" spans="1:19" x14ac:dyDescent="0.4">
      <c r="A6662"/>
      <c r="B6662"/>
      <c r="C6662" s="2" t="s">
        <v>945</v>
      </c>
      <c r="N6662"/>
      <c r="S6662"/>
    </row>
    <row r="6663" spans="1:19" x14ac:dyDescent="0.4">
      <c r="A6663"/>
      <c r="B6663"/>
      <c r="C6663" s="2" t="s">
        <v>1502</v>
      </c>
      <c r="N6663"/>
      <c r="S6663"/>
    </row>
    <row r="6664" spans="1:19" x14ac:dyDescent="0.4">
      <c r="A6664"/>
      <c r="B6664"/>
      <c r="C6664" s="2" t="s">
        <v>1503</v>
      </c>
      <c r="N6664"/>
      <c r="S6664"/>
    </row>
    <row r="6665" spans="1:19" x14ac:dyDescent="0.4">
      <c r="A6665"/>
      <c r="B6665"/>
      <c r="C6665" s="2" t="s">
        <v>1504</v>
      </c>
      <c r="N6665"/>
      <c r="S6665"/>
    </row>
    <row r="6666" spans="1:19" x14ac:dyDescent="0.4">
      <c r="A6666"/>
      <c r="B6666"/>
      <c r="C6666" s="2" t="s">
        <v>1505</v>
      </c>
      <c r="N6666"/>
      <c r="S6666"/>
    </row>
    <row r="6667" spans="1:19" x14ac:dyDescent="0.4">
      <c r="A6667"/>
      <c r="B6667"/>
      <c r="C6667" s="2" t="s">
        <v>945</v>
      </c>
      <c r="N6667"/>
      <c r="S6667"/>
    </row>
    <row r="6668" spans="1:19" x14ac:dyDescent="0.4">
      <c r="A6668"/>
      <c r="B6668"/>
      <c r="C6668" s="2" t="s">
        <v>1506</v>
      </c>
      <c r="N6668"/>
      <c r="S6668"/>
    </row>
    <row r="6669" spans="1:19" x14ac:dyDescent="0.4">
      <c r="A6669"/>
      <c r="B6669"/>
      <c r="C6669" s="2" t="s">
        <v>1507</v>
      </c>
      <c r="N6669"/>
      <c r="S6669"/>
    </row>
    <row r="6670" spans="1:19" x14ac:dyDescent="0.4">
      <c r="A6670"/>
      <c r="B6670"/>
      <c r="C6670" s="2" t="s">
        <v>1508</v>
      </c>
      <c r="N6670"/>
      <c r="S6670"/>
    </row>
    <row r="6671" spans="1:19" x14ac:dyDescent="0.4">
      <c r="A6671"/>
      <c r="B6671"/>
      <c r="C6671" s="2" t="s">
        <v>1509</v>
      </c>
      <c r="N6671"/>
      <c r="S6671"/>
    </row>
    <row r="6672" spans="1:19" x14ac:dyDescent="0.4">
      <c r="A6672"/>
      <c r="B6672"/>
      <c r="C6672" s="2"/>
      <c r="N6672"/>
      <c r="S6672"/>
    </row>
    <row r="6673" spans="1:19" x14ac:dyDescent="0.4">
      <c r="A6673"/>
      <c r="B6673"/>
      <c r="C6673" s="2" t="s">
        <v>945</v>
      </c>
      <c r="N6673"/>
      <c r="S6673"/>
    </row>
    <row r="6674" spans="1:19" x14ac:dyDescent="0.4">
      <c r="A6674"/>
      <c r="B6674"/>
      <c r="C6674" s="2" t="s">
        <v>1510</v>
      </c>
      <c r="N6674"/>
      <c r="S6674"/>
    </row>
    <row r="6675" spans="1:19" x14ac:dyDescent="0.4">
      <c r="A6675"/>
      <c r="B6675"/>
      <c r="C6675" s="2" t="s">
        <v>945</v>
      </c>
      <c r="N6675"/>
      <c r="S6675"/>
    </row>
    <row r="6676" spans="1:19" x14ac:dyDescent="0.4">
      <c r="A6676"/>
      <c r="B6676"/>
      <c r="C6676" s="2" t="s">
        <v>1511</v>
      </c>
      <c r="N6676"/>
      <c r="S6676"/>
    </row>
    <row r="6677" spans="1:19" x14ac:dyDescent="0.4">
      <c r="A6677"/>
      <c r="B6677"/>
      <c r="C6677" s="2" t="s">
        <v>1512</v>
      </c>
      <c r="N6677"/>
      <c r="S6677"/>
    </row>
    <row r="6678" spans="1:19" x14ac:dyDescent="0.4">
      <c r="A6678"/>
      <c r="B6678"/>
      <c r="C6678" s="2" t="s">
        <v>1513</v>
      </c>
      <c r="N6678"/>
      <c r="S6678"/>
    </row>
    <row r="6679" spans="1:19" x14ac:dyDescent="0.4">
      <c r="A6679"/>
      <c r="B6679"/>
      <c r="C6679" s="2" t="s">
        <v>1514</v>
      </c>
      <c r="N6679"/>
      <c r="S6679"/>
    </row>
    <row r="6680" spans="1:19" x14ac:dyDescent="0.4">
      <c r="A6680"/>
      <c r="B6680"/>
      <c r="C6680" s="2" t="s">
        <v>1515</v>
      </c>
      <c r="N6680"/>
      <c r="S6680"/>
    </row>
    <row r="6681" spans="1:19" x14ac:dyDescent="0.4">
      <c r="A6681"/>
      <c r="B6681"/>
      <c r="C6681" s="2"/>
      <c r="N6681"/>
      <c r="S6681"/>
    </row>
    <row r="6682" spans="1:19" x14ac:dyDescent="0.4">
      <c r="A6682"/>
      <c r="B6682"/>
      <c r="C6682" s="2" t="s">
        <v>945</v>
      </c>
      <c r="N6682"/>
      <c r="S6682"/>
    </row>
    <row r="6683" spans="1:19" x14ac:dyDescent="0.4">
      <c r="A6683"/>
      <c r="B6683"/>
      <c r="C6683" s="2" t="s">
        <v>1516</v>
      </c>
      <c r="N6683"/>
      <c r="S6683"/>
    </row>
    <row r="6684" spans="1:19" x14ac:dyDescent="0.4">
      <c r="A6684"/>
      <c r="B6684"/>
      <c r="C6684" s="2" t="s">
        <v>945</v>
      </c>
      <c r="N6684"/>
      <c r="S6684"/>
    </row>
    <row r="6685" spans="1:19" x14ac:dyDescent="0.4">
      <c r="A6685"/>
      <c r="B6685"/>
      <c r="C6685" s="2" t="s">
        <v>1517</v>
      </c>
      <c r="N6685"/>
      <c r="S6685"/>
    </row>
    <row r="6686" spans="1:19" x14ac:dyDescent="0.4">
      <c r="A6686"/>
      <c r="B6686"/>
      <c r="C6686" s="2" t="s">
        <v>1518</v>
      </c>
      <c r="N6686"/>
      <c r="S6686"/>
    </row>
    <row r="6687" spans="1:19" x14ac:dyDescent="0.4">
      <c r="A6687"/>
      <c r="B6687"/>
      <c r="C6687" s="2" t="s">
        <v>1513</v>
      </c>
      <c r="N6687"/>
      <c r="S6687"/>
    </row>
    <row r="6688" spans="1:19" x14ac:dyDescent="0.4">
      <c r="A6688"/>
      <c r="B6688"/>
      <c r="C6688" s="2" t="s">
        <v>1519</v>
      </c>
      <c r="N6688"/>
      <c r="S6688"/>
    </row>
    <row r="6689" spans="1:19" x14ac:dyDescent="0.4">
      <c r="A6689"/>
      <c r="B6689"/>
      <c r="C6689" s="2" t="s">
        <v>1520</v>
      </c>
      <c r="N6689"/>
      <c r="S6689"/>
    </row>
    <row r="6690" spans="1:19" x14ac:dyDescent="0.4">
      <c r="A6690"/>
      <c r="B6690"/>
      <c r="C6690" s="2"/>
      <c r="N6690"/>
      <c r="S6690"/>
    </row>
    <row r="6691" spans="1:19" x14ac:dyDescent="0.4">
      <c r="A6691"/>
      <c r="B6691"/>
      <c r="C6691" s="2" t="s">
        <v>945</v>
      </c>
      <c r="N6691"/>
      <c r="S6691"/>
    </row>
    <row r="6692" spans="1:19" x14ac:dyDescent="0.4">
      <c r="A6692"/>
      <c r="B6692"/>
      <c r="C6692" s="2" t="s">
        <v>1521</v>
      </c>
      <c r="N6692"/>
      <c r="S6692"/>
    </row>
    <row r="6693" spans="1:19" x14ac:dyDescent="0.4">
      <c r="A6693"/>
      <c r="B6693"/>
      <c r="C6693" s="2" t="s">
        <v>1522</v>
      </c>
      <c r="N6693"/>
      <c r="S6693"/>
    </row>
    <row r="6694" spans="1:19" x14ac:dyDescent="0.4">
      <c r="A6694"/>
      <c r="B6694"/>
      <c r="C6694" s="2" t="s">
        <v>1523</v>
      </c>
      <c r="N6694"/>
      <c r="S6694"/>
    </row>
    <row r="6695" spans="1:19" x14ac:dyDescent="0.4">
      <c r="A6695"/>
      <c r="B6695"/>
      <c r="C6695" s="2" t="s">
        <v>945</v>
      </c>
      <c r="N6695"/>
      <c r="S6695"/>
    </row>
    <row r="6696" spans="1:19" x14ac:dyDescent="0.4">
      <c r="A6696"/>
      <c r="B6696"/>
      <c r="C6696" s="2" t="s">
        <v>1524</v>
      </c>
      <c r="N6696"/>
      <c r="S6696"/>
    </row>
    <row r="6697" spans="1:19" x14ac:dyDescent="0.4">
      <c r="A6697"/>
      <c r="B6697"/>
      <c r="C6697" s="2"/>
      <c r="N6697"/>
      <c r="S6697"/>
    </row>
    <row r="6698" spans="1:19" x14ac:dyDescent="0.4">
      <c r="A6698"/>
      <c r="B6698"/>
      <c r="C6698" s="2" t="s">
        <v>945</v>
      </c>
      <c r="N6698"/>
      <c r="S6698"/>
    </row>
    <row r="6699" spans="1:19" x14ac:dyDescent="0.4">
      <c r="A6699"/>
      <c r="B6699"/>
      <c r="C6699" s="2" t="s">
        <v>1525</v>
      </c>
      <c r="N6699"/>
      <c r="S6699"/>
    </row>
    <row r="6700" spans="1:19" x14ac:dyDescent="0.4">
      <c r="A6700"/>
      <c r="B6700"/>
      <c r="C6700" s="2" t="s">
        <v>1526</v>
      </c>
      <c r="N6700"/>
      <c r="S6700"/>
    </row>
    <row r="6701" spans="1:19" x14ac:dyDescent="0.4">
      <c r="C6701" s="2" t="s">
        <v>1527</v>
      </c>
      <c r="N6701"/>
      <c r="S6701"/>
    </row>
    <row r="6702" spans="1:19" x14ac:dyDescent="0.4">
      <c r="C6702" s="2" t="s">
        <v>945</v>
      </c>
      <c r="N6702"/>
      <c r="S6702"/>
    </row>
    <row r="6703" spans="1:19" x14ac:dyDescent="0.4">
      <c r="C6703" s="2" t="s">
        <v>1528</v>
      </c>
      <c r="N6703"/>
      <c r="S6703"/>
    </row>
    <row r="6704" spans="1:19" x14ac:dyDescent="0.4">
      <c r="C6704" s="2"/>
      <c r="N6704"/>
      <c r="S6704"/>
    </row>
    <row r="6705" spans="1:19" x14ac:dyDescent="0.4">
      <c r="C6705" s="2" t="s">
        <v>1529</v>
      </c>
      <c r="N6705"/>
      <c r="S6705"/>
    </row>
    <row r="6706" spans="1:19" x14ac:dyDescent="0.4">
      <c r="C6706" s="2" t="s">
        <v>945</v>
      </c>
      <c r="N6706"/>
      <c r="S6706"/>
    </row>
    <row r="6707" spans="1:19" x14ac:dyDescent="0.4">
      <c r="C6707" s="2" t="s">
        <v>1530</v>
      </c>
      <c r="N6707"/>
      <c r="S6707"/>
    </row>
    <row r="6708" spans="1:19" x14ac:dyDescent="0.4">
      <c r="C6708" s="2"/>
      <c r="N6708"/>
      <c r="S6708"/>
    </row>
    <row r="6709" spans="1:19" x14ac:dyDescent="0.4">
      <c r="C6709" s="2" t="s">
        <v>1531</v>
      </c>
      <c r="N6709"/>
      <c r="S6709"/>
    </row>
    <row r="6710" spans="1:19" x14ac:dyDescent="0.4">
      <c r="C6710" s="2" t="s">
        <v>1532</v>
      </c>
      <c r="N6710"/>
      <c r="S6710"/>
    </row>
    <row r="6711" spans="1:19" x14ac:dyDescent="0.4">
      <c r="C6711" s="2"/>
      <c r="N6711"/>
      <c r="S6711"/>
    </row>
    <row r="6712" spans="1:19" x14ac:dyDescent="0.4">
      <c r="C6712" s="6" t="s">
        <v>1576</v>
      </c>
      <c r="N6712"/>
      <c r="S6712"/>
    </row>
    <row r="6713" spans="1:19" x14ac:dyDescent="0.4">
      <c r="C6713" s="4"/>
      <c r="N6713"/>
      <c r="S6713"/>
    </row>
    <row r="6714" spans="1:19" x14ac:dyDescent="0.4">
      <c r="C6714" t="s">
        <v>92</v>
      </c>
      <c r="N6714"/>
      <c r="S6714"/>
    </row>
    <row r="6715" spans="1:19" x14ac:dyDescent="0.4">
      <c r="A6715" s="12" t="s">
        <v>1559</v>
      </c>
      <c r="B6715" s="13" t="s">
        <v>6849</v>
      </c>
      <c r="C6715" s="4"/>
      <c r="N6715"/>
      <c r="S6715"/>
    </row>
    <row r="6717" spans="1:19" x14ac:dyDescent="0.4">
      <c r="C6717" t="s">
        <v>3175</v>
      </c>
      <c r="N6717"/>
      <c r="S6717"/>
    </row>
    <row r="6718" spans="1:19" x14ac:dyDescent="0.4">
      <c r="A6718" s="12" t="s">
        <v>1559</v>
      </c>
      <c r="B6718" s="13" t="s">
        <v>6850</v>
      </c>
      <c r="C6718" s="4"/>
      <c r="N6718"/>
      <c r="S6718"/>
    </row>
    <row r="6719" spans="1:19" x14ac:dyDescent="0.4">
      <c r="A6719" s="12" t="s">
        <v>1559</v>
      </c>
      <c r="B6719" s="13" t="s">
        <v>6851</v>
      </c>
      <c r="C6719" s="4"/>
      <c r="N6719"/>
      <c r="S6719"/>
    </row>
    <row r="6720" spans="1:19" x14ac:dyDescent="0.4">
      <c r="A6720" s="12" t="s">
        <v>1559</v>
      </c>
      <c r="N6720"/>
      <c r="S6720"/>
    </row>
    <row r="6721" spans="1:19" x14ac:dyDescent="0.4">
      <c r="A6721" s="12" t="s">
        <v>1559</v>
      </c>
      <c r="B6721" s="18" t="s">
        <v>3120</v>
      </c>
      <c r="N6721"/>
      <c r="S6721"/>
    </row>
    <row r="6722" spans="1:19" x14ac:dyDescent="0.4">
      <c r="A6722" s="12" t="s">
        <v>1559</v>
      </c>
      <c r="B6722" s="18" t="s">
        <v>3122</v>
      </c>
      <c r="C6722" s="19"/>
      <c r="N6722"/>
      <c r="S6722"/>
    </row>
    <row r="6723" spans="1:19" x14ac:dyDescent="0.4">
      <c r="C6723" t="s">
        <v>1534</v>
      </c>
      <c r="N6723"/>
      <c r="S6723"/>
    </row>
    <row r="6724" spans="1:19" x14ac:dyDescent="0.4">
      <c r="A6724" s="12" t="s">
        <v>1559</v>
      </c>
      <c r="B6724" s="13" t="s">
        <v>6902</v>
      </c>
      <c r="N6724"/>
      <c r="S6724"/>
    </row>
    <row r="6725" spans="1:19" x14ac:dyDescent="0.4">
      <c r="A6725" s="12" t="s">
        <v>1559</v>
      </c>
      <c r="B6725" s="13" t="s">
        <v>6903</v>
      </c>
      <c r="N6725"/>
      <c r="S6725"/>
    </row>
    <row r="6726" spans="1:19" x14ac:dyDescent="0.4">
      <c r="A6726" s="12" t="s">
        <v>1559</v>
      </c>
      <c r="B6726" s="13" t="s">
        <v>3243</v>
      </c>
      <c r="N6726"/>
      <c r="S6726"/>
    </row>
    <row r="6728" spans="1:19" x14ac:dyDescent="0.4">
      <c r="C6728" t="s">
        <v>3121</v>
      </c>
      <c r="N6728"/>
      <c r="S6728"/>
    </row>
    <row r="6729" spans="1:19" x14ac:dyDescent="0.4">
      <c r="A6729" s="12" t="s">
        <v>3345</v>
      </c>
      <c r="B6729" s="13" t="s">
        <v>6852</v>
      </c>
      <c r="N6729"/>
      <c r="S6729"/>
    </row>
    <row r="6731" spans="1:19" x14ac:dyDescent="0.4">
      <c r="C6731" t="s">
        <v>3179</v>
      </c>
      <c r="N6731"/>
      <c r="S6731"/>
    </row>
    <row r="6732" spans="1:19" x14ac:dyDescent="0.4">
      <c r="A6732" s="12" t="s">
        <v>3345</v>
      </c>
      <c r="B6732" s="13" t="s">
        <v>6853</v>
      </c>
      <c r="N6732"/>
      <c r="S6732"/>
    </row>
    <row r="6733" spans="1:19" x14ac:dyDescent="0.4">
      <c r="A6733" s="12" t="s">
        <v>3345</v>
      </c>
      <c r="B6733" s="13" t="s">
        <v>4924</v>
      </c>
      <c r="N6733"/>
      <c r="S6733"/>
    </row>
    <row r="6734" spans="1:19" x14ac:dyDescent="0.4">
      <c r="C6734" t="s">
        <v>1572</v>
      </c>
      <c r="N6734"/>
      <c r="S6734"/>
    </row>
    <row r="6735" spans="1:19" x14ac:dyDescent="0.4">
      <c r="C6735" t="s">
        <v>3169</v>
      </c>
      <c r="N6735"/>
      <c r="S6735"/>
    </row>
    <row r="6736" spans="1:19" x14ac:dyDescent="0.4">
      <c r="C6736" t="s">
        <v>1573</v>
      </c>
      <c r="N6736"/>
      <c r="S6736"/>
    </row>
    <row r="6737" spans="1:19" x14ac:dyDescent="0.4">
      <c r="C6737" t="s">
        <v>3170</v>
      </c>
      <c r="N6737"/>
      <c r="S6737"/>
    </row>
    <row r="6738" spans="1:19" x14ac:dyDescent="0.4">
      <c r="C6738" t="s">
        <v>3171</v>
      </c>
      <c r="N6738"/>
      <c r="S6738"/>
    </row>
    <row r="6739" spans="1:19" x14ac:dyDescent="0.4">
      <c r="C6739" t="s">
        <v>3172</v>
      </c>
      <c r="N6739"/>
      <c r="S6739"/>
    </row>
    <row r="6740" spans="1:19" x14ac:dyDescent="0.4">
      <c r="A6740" s="12" t="s">
        <v>3345</v>
      </c>
      <c r="B6740" s="13" t="s">
        <v>6854</v>
      </c>
      <c r="N6740"/>
      <c r="S6740"/>
    </row>
    <row r="6741" spans="1:19" x14ac:dyDescent="0.4">
      <c r="A6741" s="12" t="s">
        <v>3345</v>
      </c>
      <c r="B6741" s="13" t="s">
        <v>6855</v>
      </c>
      <c r="N6741"/>
      <c r="S6741"/>
    </row>
    <row r="6742" spans="1:19" x14ac:dyDescent="0.4">
      <c r="A6742" s="12" t="s">
        <v>3345</v>
      </c>
      <c r="B6742" s="13" t="s">
        <v>4925</v>
      </c>
      <c r="N6742"/>
      <c r="S6742"/>
    </row>
    <row r="6743" spans="1:19" x14ac:dyDescent="0.4">
      <c r="C6743" t="s">
        <v>3173</v>
      </c>
      <c r="N6743"/>
      <c r="S6743"/>
    </row>
    <row r="6744" spans="1:19" x14ac:dyDescent="0.4">
      <c r="C6744" t="s">
        <v>3174</v>
      </c>
      <c r="N6744"/>
      <c r="S6744"/>
    </row>
    <row r="6745" spans="1:19" x14ac:dyDescent="0.4">
      <c r="C6745" t="s">
        <v>3347</v>
      </c>
      <c r="N6745"/>
      <c r="S6745"/>
    </row>
    <row r="6746" spans="1:19" x14ac:dyDescent="0.4">
      <c r="C6746" t="s">
        <v>3348</v>
      </c>
      <c r="N6746"/>
      <c r="S6746"/>
    </row>
    <row r="6747" spans="1:19" x14ac:dyDescent="0.4">
      <c r="A6747" s="12" t="s">
        <v>3345</v>
      </c>
      <c r="B6747" s="13" t="s">
        <v>6856</v>
      </c>
      <c r="N6747"/>
      <c r="S6747"/>
    </row>
    <row r="6748" spans="1:19" x14ac:dyDescent="0.4">
      <c r="A6748" s="12" t="s">
        <v>3345</v>
      </c>
      <c r="B6748" s="13" t="s">
        <v>3409</v>
      </c>
      <c r="N6748"/>
      <c r="S6748"/>
    </row>
    <row r="6749" spans="1:19" x14ac:dyDescent="0.4">
      <c r="A6749" s="12" t="s">
        <v>3345</v>
      </c>
      <c r="B6749" s="13" t="s">
        <v>3349</v>
      </c>
      <c r="N6749"/>
      <c r="S6749"/>
    </row>
    <row r="6750" spans="1:19" x14ac:dyDescent="0.4">
      <c r="A6750" s="12" t="s">
        <v>3345</v>
      </c>
      <c r="B6750" s="13" t="s">
        <v>39</v>
      </c>
    </row>
    <row r="6751" spans="1:19" x14ac:dyDescent="0.4">
      <c r="A6751" s="12" t="s">
        <v>3345</v>
      </c>
    </row>
    <row r="6752" spans="1:19" x14ac:dyDescent="0.4">
      <c r="A6752" s="12" t="s">
        <v>3345</v>
      </c>
      <c r="B6752" s="18" t="s">
        <v>3180</v>
      </c>
    </row>
    <row r="6753" spans="1:20" x14ac:dyDescent="0.4">
      <c r="A6753" s="12" t="s">
        <v>3345</v>
      </c>
      <c r="B6753" s="13" t="s">
        <v>3184</v>
      </c>
    </row>
    <row r="6754" spans="1:20" x14ac:dyDescent="0.4">
      <c r="C6754" t="s">
        <v>3177</v>
      </c>
    </row>
    <row r="6755" spans="1:20" x14ac:dyDescent="0.4">
      <c r="A6755" s="12" t="s">
        <v>3345</v>
      </c>
      <c r="B6755" s="13" t="s">
        <v>3274</v>
      </c>
      <c r="T6755" s="8" t="s">
        <v>1557</v>
      </c>
    </row>
    <row r="6756" spans="1:20" x14ac:dyDescent="0.4">
      <c r="A6756" s="12" t="s">
        <v>3345</v>
      </c>
      <c r="B6756" s="13" t="s">
        <v>3176</v>
      </c>
      <c r="T6756" s="8" t="s">
        <v>3152</v>
      </c>
    </row>
    <row r="6757" spans="1:20" x14ac:dyDescent="0.4">
      <c r="C6757" t="s">
        <v>3177</v>
      </c>
      <c r="T6757" s="8" t="s">
        <v>3153</v>
      </c>
    </row>
    <row r="6758" spans="1:20" x14ac:dyDescent="0.4">
      <c r="C6758" t="s">
        <v>3181</v>
      </c>
      <c r="T6758" s="8" t="s">
        <v>3154</v>
      </c>
    </row>
    <row r="6759" spans="1:20" x14ac:dyDescent="0.4">
      <c r="T6759" s="8" t="s">
        <v>3182</v>
      </c>
    </row>
    <row r="6760" spans="1:20" x14ac:dyDescent="0.4">
      <c r="C6760" t="s">
        <v>3178</v>
      </c>
      <c r="T6760" s="8" t="s">
        <v>3155</v>
      </c>
    </row>
    <row r="6761" spans="1:20" x14ac:dyDescent="0.4">
      <c r="T6761" s="8" t="s">
        <v>3156</v>
      </c>
    </row>
    <row r="6762" spans="1:20" x14ac:dyDescent="0.4">
      <c r="C6762" t="s">
        <v>3185</v>
      </c>
      <c r="T6762" s="8" t="s">
        <v>3183</v>
      </c>
    </row>
    <row r="6763" spans="1:20" x14ac:dyDescent="0.4">
      <c r="A6763" s="12" t="s">
        <v>3345</v>
      </c>
      <c r="B6763" s="13" t="s">
        <v>6857</v>
      </c>
      <c r="T6763" s="8" t="s">
        <v>3157</v>
      </c>
    </row>
    <row r="6764" spans="1:20" x14ac:dyDescent="0.4">
      <c r="A6764" s="12" t="s">
        <v>3345</v>
      </c>
      <c r="B6764" s="13" t="s">
        <v>6858</v>
      </c>
      <c r="T6764" s="8" t="s">
        <v>39</v>
      </c>
    </row>
    <row r="6765" spans="1:20" x14ac:dyDescent="0.4">
      <c r="A6765" s="12" t="s">
        <v>3345</v>
      </c>
      <c r="B6765" s="13" t="s">
        <v>4926</v>
      </c>
      <c r="N6765"/>
      <c r="S6765"/>
    </row>
    <row r="6766" spans="1:20" x14ac:dyDescent="0.4">
      <c r="C6766" t="s">
        <v>3231</v>
      </c>
      <c r="L6766" t="s">
        <v>3410</v>
      </c>
      <c r="N6766"/>
      <c r="S6766"/>
    </row>
    <row r="6767" spans="1:20" x14ac:dyDescent="0.4">
      <c r="C6767" t="s">
        <v>3232</v>
      </c>
      <c r="N6767"/>
      <c r="S6767"/>
    </row>
    <row r="6768" spans="1:20" x14ac:dyDescent="0.4">
      <c r="C6768" t="s">
        <v>1573</v>
      </c>
      <c r="N6768"/>
      <c r="S6768"/>
    </row>
    <row r="6769" spans="1:19" x14ac:dyDescent="0.4">
      <c r="C6769" t="s">
        <v>3233</v>
      </c>
      <c r="N6769"/>
      <c r="S6769"/>
    </row>
    <row r="6770" spans="1:19" x14ac:dyDescent="0.4">
      <c r="C6770" t="s">
        <v>3234</v>
      </c>
      <c r="N6770"/>
      <c r="S6770"/>
    </row>
    <row r="6771" spans="1:19" x14ac:dyDescent="0.4">
      <c r="A6771" s="12" t="s">
        <v>3345</v>
      </c>
      <c r="B6771" s="13" t="s">
        <v>6859</v>
      </c>
      <c r="N6771"/>
      <c r="S6771"/>
    </row>
    <row r="6772" spans="1:19" x14ac:dyDescent="0.4">
      <c r="A6772" s="12" t="s">
        <v>3345</v>
      </c>
      <c r="B6772" s="13" t="s">
        <v>3186</v>
      </c>
      <c r="N6772"/>
      <c r="S6772"/>
    </row>
    <row r="6773" spans="1:19" x14ac:dyDescent="0.4">
      <c r="A6773" s="12" t="s">
        <v>3345</v>
      </c>
      <c r="B6773" s="13" t="s">
        <v>3187</v>
      </c>
      <c r="N6773"/>
      <c r="S6773"/>
    </row>
    <row r="6774" spans="1:19" x14ac:dyDescent="0.4">
      <c r="A6774" s="12" t="s">
        <v>3345</v>
      </c>
      <c r="B6774" s="13" t="s">
        <v>3188</v>
      </c>
      <c r="N6774"/>
      <c r="S6774"/>
    </row>
    <row r="6775" spans="1:19" x14ac:dyDescent="0.4">
      <c r="A6775" s="12" t="s">
        <v>3345</v>
      </c>
      <c r="B6775" s="13" t="s">
        <v>3189</v>
      </c>
      <c r="N6775"/>
      <c r="S6775"/>
    </row>
    <row r="6776" spans="1:19" x14ac:dyDescent="0.4">
      <c r="A6776" s="12" t="s">
        <v>3345</v>
      </c>
      <c r="B6776" s="13" t="s">
        <v>3190</v>
      </c>
      <c r="N6776"/>
      <c r="S6776"/>
    </row>
    <row r="6777" spans="1:19" x14ac:dyDescent="0.4">
      <c r="A6777" s="12" t="s">
        <v>3345</v>
      </c>
      <c r="B6777" s="13" t="s">
        <v>3191</v>
      </c>
      <c r="N6777"/>
      <c r="S6777"/>
    </row>
    <row r="6778" spans="1:19" x14ac:dyDescent="0.4">
      <c r="A6778" s="12" t="s">
        <v>3345</v>
      </c>
      <c r="B6778" s="13" t="s">
        <v>3192</v>
      </c>
      <c r="N6778"/>
      <c r="S6778"/>
    </row>
    <row r="6779" spans="1:19" x14ac:dyDescent="0.4">
      <c r="A6779" s="12" t="s">
        <v>3345</v>
      </c>
      <c r="B6779" s="13" t="s">
        <v>3193</v>
      </c>
      <c r="N6779"/>
      <c r="S6779"/>
    </row>
    <row r="6780" spans="1:19" x14ac:dyDescent="0.4">
      <c r="A6780" s="12" t="s">
        <v>3345</v>
      </c>
      <c r="B6780" s="13" t="s">
        <v>3194</v>
      </c>
      <c r="N6780"/>
      <c r="S6780"/>
    </row>
    <row r="6781" spans="1:19" x14ac:dyDescent="0.4">
      <c r="A6781" s="12" t="s">
        <v>3345</v>
      </c>
      <c r="B6781" s="13" t="s">
        <v>3195</v>
      </c>
      <c r="N6781"/>
      <c r="S6781"/>
    </row>
    <row r="6782" spans="1:19" x14ac:dyDescent="0.4">
      <c r="A6782" s="12" t="s">
        <v>3345</v>
      </c>
      <c r="B6782" s="13" t="s">
        <v>3196</v>
      </c>
      <c r="N6782"/>
      <c r="S6782"/>
    </row>
    <row r="6783" spans="1:19" x14ac:dyDescent="0.4">
      <c r="A6783" s="12" t="s">
        <v>3345</v>
      </c>
      <c r="B6783" s="13" t="s">
        <v>3197</v>
      </c>
      <c r="N6783"/>
      <c r="S6783"/>
    </row>
    <row r="6784" spans="1:19" x14ac:dyDescent="0.4">
      <c r="A6784" s="12" t="s">
        <v>3345</v>
      </c>
      <c r="B6784" s="13" t="s">
        <v>3198</v>
      </c>
      <c r="N6784"/>
      <c r="S6784"/>
    </row>
    <row r="6785" spans="1:19" x14ac:dyDescent="0.4">
      <c r="A6785" s="12" t="s">
        <v>3345</v>
      </c>
      <c r="B6785" s="13" t="s">
        <v>3199</v>
      </c>
      <c r="N6785"/>
      <c r="S6785"/>
    </row>
    <row r="6786" spans="1:19" x14ac:dyDescent="0.4">
      <c r="A6786" s="12" t="s">
        <v>3345</v>
      </c>
      <c r="B6786" s="13" t="s">
        <v>3200</v>
      </c>
      <c r="N6786"/>
      <c r="S6786"/>
    </row>
    <row r="6787" spans="1:19" x14ac:dyDescent="0.4">
      <c r="A6787" s="12" t="s">
        <v>3345</v>
      </c>
      <c r="B6787" s="13" t="s">
        <v>3201</v>
      </c>
      <c r="N6787"/>
      <c r="S6787"/>
    </row>
    <row r="6788" spans="1:19" x14ac:dyDescent="0.4">
      <c r="A6788" s="12" t="s">
        <v>3345</v>
      </c>
      <c r="B6788" s="13" t="s">
        <v>3202</v>
      </c>
      <c r="N6788"/>
      <c r="S6788"/>
    </row>
    <row r="6789" spans="1:19" x14ac:dyDescent="0.4">
      <c r="A6789" s="12" t="s">
        <v>3345</v>
      </c>
      <c r="B6789" s="13" t="s">
        <v>3203</v>
      </c>
      <c r="L6789" t="s">
        <v>3411</v>
      </c>
      <c r="N6789"/>
      <c r="S6789"/>
    </row>
    <row r="6790" spans="1:19" x14ac:dyDescent="0.4">
      <c r="A6790" s="12" t="s">
        <v>3345</v>
      </c>
      <c r="B6790" s="13" t="s">
        <v>3204</v>
      </c>
      <c r="N6790"/>
      <c r="S6790"/>
    </row>
    <row r="6791" spans="1:19" x14ac:dyDescent="0.4">
      <c r="A6791" s="12" t="s">
        <v>3345</v>
      </c>
      <c r="B6791" s="13" t="s">
        <v>3205</v>
      </c>
      <c r="N6791"/>
      <c r="S6791"/>
    </row>
    <row r="6792" spans="1:19" x14ac:dyDescent="0.4">
      <c r="A6792" s="12" t="s">
        <v>3345</v>
      </c>
      <c r="B6792" s="13" t="s">
        <v>3206</v>
      </c>
      <c r="L6792" t="s">
        <v>3412</v>
      </c>
      <c r="N6792"/>
      <c r="S6792"/>
    </row>
    <row r="6793" spans="1:19" x14ac:dyDescent="0.4">
      <c r="A6793" s="12" t="s">
        <v>3345</v>
      </c>
      <c r="B6793" s="13" t="s">
        <v>3207</v>
      </c>
      <c r="N6793"/>
      <c r="S6793"/>
    </row>
    <row r="6794" spans="1:19" x14ac:dyDescent="0.4">
      <c r="A6794" s="12" t="s">
        <v>3345</v>
      </c>
      <c r="B6794" s="13" t="s">
        <v>3208</v>
      </c>
      <c r="N6794"/>
      <c r="S6794"/>
    </row>
    <row r="6795" spans="1:19" x14ac:dyDescent="0.4">
      <c r="A6795" s="12" t="s">
        <v>3345</v>
      </c>
      <c r="B6795" s="13" t="s">
        <v>3209</v>
      </c>
      <c r="N6795"/>
      <c r="S6795"/>
    </row>
    <row r="6796" spans="1:19" x14ac:dyDescent="0.4">
      <c r="A6796" s="12" t="s">
        <v>3345</v>
      </c>
      <c r="B6796" s="13" t="s">
        <v>3210</v>
      </c>
      <c r="N6796"/>
      <c r="S6796"/>
    </row>
    <row r="6797" spans="1:19" x14ac:dyDescent="0.4">
      <c r="A6797" s="12" t="s">
        <v>3345</v>
      </c>
      <c r="B6797" s="13" t="s">
        <v>3211</v>
      </c>
      <c r="N6797"/>
      <c r="S6797"/>
    </row>
    <row r="6798" spans="1:19" x14ac:dyDescent="0.4">
      <c r="A6798" s="12" t="s">
        <v>3345</v>
      </c>
      <c r="B6798" s="13" t="s">
        <v>3212</v>
      </c>
      <c r="N6798"/>
      <c r="S6798"/>
    </row>
    <row r="6799" spans="1:19" x14ac:dyDescent="0.4">
      <c r="A6799" s="12" t="s">
        <v>3345</v>
      </c>
      <c r="B6799" s="13" t="s">
        <v>3213</v>
      </c>
      <c r="N6799"/>
      <c r="S6799"/>
    </row>
    <row r="6800" spans="1:19" x14ac:dyDescent="0.4">
      <c r="A6800" s="12" t="s">
        <v>3345</v>
      </c>
      <c r="B6800" s="13" t="s">
        <v>3214</v>
      </c>
      <c r="N6800"/>
      <c r="S6800"/>
    </row>
    <row r="6801" spans="1:19" x14ac:dyDescent="0.4">
      <c r="A6801" s="12" t="s">
        <v>3345</v>
      </c>
      <c r="B6801" s="13" t="s">
        <v>3215</v>
      </c>
      <c r="N6801"/>
      <c r="S6801"/>
    </row>
    <row r="6802" spans="1:19" x14ac:dyDescent="0.4">
      <c r="A6802" s="12" t="s">
        <v>3345</v>
      </c>
      <c r="B6802" s="13" t="s">
        <v>3216</v>
      </c>
      <c r="N6802"/>
      <c r="S6802"/>
    </row>
    <row r="6803" spans="1:19" x14ac:dyDescent="0.4">
      <c r="A6803" s="12" t="s">
        <v>3345</v>
      </c>
      <c r="B6803" s="13" t="s">
        <v>3217</v>
      </c>
      <c r="N6803"/>
      <c r="S6803"/>
    </row>
    <row r="6804" spans="1:19" x14ac:dyDescent="0.4">
      <c r="A6804" s="12" t="s">
        <v>3345</v>
      </c>
      <c r="B6804" s="13" t="s">
        <v>3218</v>
      </c>
      <c r="N6804"/>
      <c r="S6804"/>
    </row>
    <row r="6805" spans="1:19" x14ac:dyDescent="0.4">
      <c r="A6805" s="12" t="s">
        <v>3345</v>
      </c>
      <c r="B6805" s="13" t="s">
        <v>3219</v>
      </c>
      <c r="N6805"/>
      <c r="S6805"/>
    </row>
    <row r="6806" spans="1:19" x14ac:dyDescent="0.4">
      <c r="A6806" s="12" t="s">
        <v>3345</v>
      </c>
      <c r="B6806" s="13" t="s">
        <v>3220</v>
      </c>
      <c r="N6806"/>
      <c r="S6806"/>
    </row>
    <row r="6807" spans="1:19" x14ac:dyDescent="0.4">
      <c r="A6807" s="12" t="s">
        <v>3345</v>
      </c>
      <c r="B6807" s="13" t="s">
        <v>3221</v>
      </c>
      <c r="N6807"/>
      <c r="S6807"/>
    </row>
    <row r="6808" spans="1:19" x14ac:dyDescent="0.4">
      <c r="A6808" s="12" t="s">
        <v>3345</v>
      </c>
      <c r="B6808" s="13" t="s">
        <v>3222</v>
      </c>
      <c r="N6808"/>
      <c r="S6808"/>
    </row>
    <row r="6809" spans="1:19" x14ac:dyDescent="0.4">
      <c r="A6809" s="12" t="s">
        <v>3345</v>
      </c>
      <c r="B6809" s="13" t="s">
        <v>3223</v>
      </c>
      <c r="N6809"/>
      <c r="S6809"/>
    </row>
    <row r="6810" spans="1:19" x14ac:dyDescent="0.4">
      <c r="A6810" s="12" t="s">
        <v>3345</v>
      </c>
      <c r="B6810" s="13" t="s">
        <v>3224</v>
      </c>
      <c r="N6810"/>
      <c r="S6810"/>
    </row>
    <row r="6811" spans="1:19" x14ac:dyDescent="0.4">
      <c r="A6811" s="12" t="s">
        <v>3345</v>
      </c>
      <c r="B6811" s="13" t="s">
        <v>3225</v>
      </c>
      <c r="N6811"/>
      <c r="S6811"/>
    </row>
    <row r="6812" spans="1:19" x14ac:dyDescent="0.4">
      <c r="A6812" s="12" t="s">
        <v>3345</v>
      </c>
      <c r="B6812" s="13" t="s">
        <v>3226</v>
      </c>
      <c r="S6812"/>
    </row>
    <row r="6813" spans="1:19" x14ac:dyDescent="0.4">
      <c r="A6813" s="12" t="s">
        <v>3345</v>
      </c>
      <c r="B6813" s="13" t="s">
        <v>163</v>
      </c>
      <c r="S6813"/>
    </row>
    <row r="6814" spans="1:19" x14ac:dyDescent="0.4">
      <c r="A6814" s="12" t="s">
        <v>3345</v>
      </c>
      <c r="B6814" s="13" t="s">
        <v>164</v>
      </c>
      <c r="S6814"/>
    </row>
    <row r="6815" spans="1:19" x14ac:dyDescent="0.4">
      <c r="A6815" s="12" t="s">
        <v>3345</v>
      </c>
      <c r="B6815" s="13" t="s">
        <v>165</v>
      </c>
      <c r="S6815"/>
    </row>
    <row r="6816" spans="1:19" x14ac:dyDescent="0.4">
      <c r="A6816" s="12" t="s">
        <v>3345</v>
      </c>
      <c r="B6816" s="13" t="s">
        <v>3227</v>
      </c>
      <c r="S6816"/>
    </row>
    <row r="6817" spans="1:19" x14ac:dyDescent="0.4">
      <c r="A6817" s="12" t="s">
        <v>3345</v>
      </c>
      <c r="B6817" s="13" t="s">
        <v>3228</v>
      </c>
      <c r="S6817"/>
    </row>
    <row r="6818" spans="1:19" x14ac:dyDescent="0.4">
      <c r="A6818" s="12" t="s">
        <v>3345</v>
      </c>
      <c r="B6818" s="13" t="s">
        <v>3229</v>
      </c>
      <c r="S6818"/>
    </row>
    <row r="6819" spans="1:19" x14ac:dyDescent="0.4">
      <c r="A6819" s="12" t="s">
        <v>3345</v>
      </c>
      <c r="B6819" s="13" t="s">
        <v>3230</v>
      </c>
      <c r="S6819"/>
    </row>
    <row r="6820" spans="1:19" x14ac:dyDescent="0.4">
      <c r="A6820" s="12" t="s">
        <v>3345</v>
      </c>
      <c r="B6820" s="13" t="s">
        <v>39</v>
      </c>
      <c r="S6820"/>
    </row>
    <row r="6821" spans="1:19" x14ac:dyDescent="0.4">
      <c r="A6821" s="12" t="s">
        <v>3345</v>
      </c>
      <c r="B6821" s="13" t="s">
        <v>6860</v>
      </c>
      <c r="L6821" t="s">
        <v>3413</v>
      </c>
      <c r="S6821"/>
    </row>
    <row r="6822" spans="1:19" x14ac:dyDescent="0.4">
      <c r="A6822" s="12" t="s">
        <v>3345</v>
      </c>
      <c r="S6822"/>
    </row>
    <row r="6823" spans="1:19" x14ac:dyDescent="0.4">
      <c r="A6823" s="12" t="s">
        <v>1559</v>
      </c>
      <c r="B6823" s="18" t="s">
        <v>3123</v>
      </c>
      <c r="S6823"/>
    </row>
    <row r="6824" spans="1:19" x14ac:dyDescent="0.4">
      <c r="A6824" s="12" t="s">
        <v>1559</v>
      </c>
      <c r="B6824" s="18" t="s">
        <v>3124</v>
      </c>
      <c r="C6824" s="19"/>
      <c r="N6824" s="1" t="s">
        <v>3137</v>
      </c>
      <c r="S6824"/>
    </row>
    <row r="6825" spans="1:19" x14ac:dyDescent="0.4">
      <c r="A6825" s="12" t="s">
        <v>3345</v>
      </c>
      <c r="B6825" s="14" t="s">
        <v>5328</v>
      </c>
      <c r="N6825" s="1" t="s">
        <v>3126</v>
      </c>
      <c r="S6825"/>
    </row>
    <row r="6826" spans="1:19" x14ac:dyDescent="0.4">
      <c r="A6826" s="12" t="s">
        <v>3345</v>
      </c>
      <c r="B6826" s="13" t="s">
        <v>3150</v>
      </c>
      <c r="N6826" s="1" t="s">
        <v>45</v>
      </c>
      <c r="S6826"/>
    </row>
    <row r="6827" spans="1:19" x14ac:dyDescent="0.4">
      <c r="A6827" s="12" t="s">
        <v>3345</v>
      </c>
      <c r="B6827" s="13" t="s">
        <v>3126</v>
      </c>
      <c r="N6827" s="1" t="s">
        <v>3131</v>
      </c>
      <c r="S6827"/>
    </row>
    <row r="6828" spans="1:19" x14ac:dyDescent="0.4">
      <c r="A6828" s="12" t="s">
        <v>3345</v>
      </c>
      <c r="B6828" s="13" t="s">
        <v>45</v>
      </c>
      <c r="N6828" s="1" t="s">
        <v>3132</v>
      </c>
      <c r="S6828"/>
    </row>
    <row r="6829" spans="1:19" x14ac:dyDescent="0.4">
      <c r="A6829" s="12" t="s">
        <v>3345</v>
      </c>
      <c r="B6829" s="13" t="s">
        <v>3127</v>
      </c>
      <c r="N6829" s="1" t="s">
        <v>3133</v>
      </c>
      <c r="S6829"/>
    </row>
    <row r="6830" spans="1:19" x14ac:dyDescent="0.4">
      <c r="A6830" s="12" t="s">
        <v>3345</v>
      </c>
      <c r="B6830" s="13" t="s">
        <v>3151</v>
      </c>
      <c r="N6830" s="1" t="s">
        <v>3134</v>
      </c>
      <c r="S6830"/>
    </row>
    <row r="6831" spans="1:19" x14ac:dyDescent="0.4">
      <c r="A6831" s="12" t="s">
        <v>3345</v>
      </c>
      <c r="B6831" s="13" t="s">
        <v>6861</v>
      </c>
      <c r="N6831" s="1" t="s">
        <v>3135</v>
      </c>
      <c r="S6831"/>
    </row>
    <row r="6832" spans="1:19" x14ac:dyDescent="0.4">
      <c r="A6832" s="12" t="s">
        <v>3345</v>
      </c>
      <c r="B6832" s="13" t="s">
        <v>6862</v>
      </c>
      <c r="N6832" s="1" t="s">
        <v>3136</v>
      </c>
      <c r="S6832"/>
    </row>
    <row r="6833" spans="1:19" x14ac:dyDescent="0.4">
      <c r="A6833" s="12" t="s">
        <v>3345</v>
      </c>
      <c r="B6833" s="13" t="s">
        <v>3129</v>
      </c>
      <c r="N6833" s="1" t="s">
        <v>3271</v>
      </c>
      <c r="S6833"/>
    </row>
    <row r="6834" spans="1:19" x14ac:dyDescent="0.4">
      <c r="A6834" s="12" t="s">
        <v>3345</v>
      </c>
      <c r="B6834" s="13" t="s">
        <v>6863</v>
      </c>
      <c r="N6834" s="1" t="s">
        <v>3273</v>
      </c>
      <c r="S6834"/>
    </row>
    <row r="6835" spans="1:19" x14ac:dyDescent="0.4">
      <c r="A6835" s="12" t="s">
        <v>3345</v>
      </c>
      <c r="B6835" s="13" t="s">
        <v>6864</v>
      </c>
      <c r="N6835" s="1" t="s">
        <v>3272</v>
      </c>
      <c r="S6835"/>
    </row>
    <row r="6836" spans="1:19" x14ac:dyDescent="0.4">
      <c r="A6836" s="12" t="s">
        <v>3345</v>
      </c>
      <c r="B6836" s="13" t="s">
        <v>3130</v>
      </c>
      <c r="N6836" s="1" t="s">
        <v>46</v>
      </c>
      <c r="S6836"/>
    </row>
    <row r="6837" spans="1:19" x14ac:dyDescent="0.4">
      <c r="A6837" s="12" t="s">
        <v>3345</v>
      </c>
      <c r="B6837" s="13" t="s">
        <v>6865</v>
      </c>
      <c r="S6837"/>
    </row>
    <row r="6838" spans="1:19" x14ac:dyDescent="0.4">
      <c r="A6838" s="12" t="s">
        <v>3345</v>
      </c>
      <c r="B6838" s="13" t="s">
        <v>6866</v>
      </c>
      <c r="S6838"/>
    </row>
    <row r="6839" spans="1:19" x14ac:dyDescent="0.4">
      <c r="A6839" s="12" t="s">
        <v>3345</v>
      </c>
      <c r="B6839" s="13" t="s">
        <v>6867</v>
      </c>
      <c r="S6839"/>
    </row>
    <row r="6840" spans="1:19" x14ac:dyDescent="0.4">
      <c r="A6840" s="12" t="s">
        <v>3345</v>
      </c>
      <c r="B6840" s="13" t="s">
        <v>6868</v>
      </c>
      <c r="S6840"/>
    </row>
    <row r="6841" spans="1:19" x14ac:dyDescent="0.4">
      <c r="A6841" s="12" t="s">
        <v>3345</v>
      </c>
      <c r="B6841" s="13" t="s">
        <v>6869</v>
      </c>
      <c r="S6841"/>
    </row>
    <row r="6842" spans="1:19" x14ac:dyDescent="0.4">
      <c r="A6842" s="12" t="s">
        <v>3345</v>
      </c>
      <c r="B6842" s="13" t="s">
        <v>46</v>
      </c>
      <c r="S6842"/>
    </row>
    <row r="6843" spans="1:19" x14ac:dyDescent="0.4">
      <c r="A6843" s="12" t="s">
        <v>3345</v>
      </c>
      <c r="S6843"/>
    </row>
    <row r="6844" spans="1:19" x14ac:dyDescent="0.4">
      <c r="A6844" s="12" t="s">
        <v>1559</v>
      </c>
      <c r="B6844" s="18" t="s">
        <v>3138</v>
      </c>
      <c r="S6844" s="8" t="s">
        <v>1557</v>
      </c>
    </row>
    <row r="6845" spans="1:19" x14ac:dyDescent="0.4">
      <c r="A6845" s="12" t="s">
        <v>3345</v>
      </c>
      <c r="B6845" s="13" t="s">
        <v>3125</v>
      </c>
      <c r="S6845" s="8" t="s">
        <v>3145</v>
      </c>
    </row>
    <row r="6846" spans="1:19" x14ac:dyDescent="0.4">
      <c r="A6846" s="12" t="s">
        <v>3345</v>
      </c>
      <c r="B6846" s="13" t="s">
        <v>3126</v>
      </c>
      <c r="S6846" s="8" t="s">
        <v>3237</v>
      </c>
    </row>
    <row r="6847" spans="1:19" x14ac:dyDescent="0.4">
      <c r="A6847" s="12" t="s">
        <v>3345</v>
      </c>
      <c r="B6847" s="13" t="s">
        <v>45</v>
      </c>
      <c r="S6847" s="8" t="s">
        <v>3238</v>
      </c>
    </row>
    <row r="6848" spans="1:19" x14ac:dyDescent="0.4">
      <c r="A6848" s="12" t="s">
        <v>3345</v>
      </c>
      <c r="B6848" s="13" t="s">
        <v>3127</v>
      </c>
      <c r="S6848" s="8" t="s">
        <v>3239</v>
      </c>
    </row>
    <row r="6849" spans="1:19" x14ac:dyDescent="0.4">
      <c r="A6849" s="12" t="s">
        <v>3345</v>
      </c>
      <c r="B6849" s="13" t="s">
        <v>3128</v>
      </c>
      <c r="S6849" s="8" t="s">
        <v>3240</v>
      </c>
    </row>
    <row r="6850" spans="1:19" x14ac:dyDescent="0.4">
      <c r="A6850" s="12" t="s">
        <v>3345</v>
      </c>
      <c r="B6850" s="13" t="s">
        <v>6861</v>
      </c>
      <c r="S6850" s="8" t="s">
        <v>3159</v>
      </c>
    </row>
    <row r="6851" spans="1:19" x14ac:dyDescent="0.4">
      <c r="A6851" s="12" t="s">
        <v>3345</v>
      </c>
      <c r="B6851" s="13" t="s">
        <v>6862</v>
      </c>
      <c r="S6851" s="8" t="s">
        <v>3156</v>
      </c>
    </row>
    <row r="6852" spans="1:19" x14ac:dyDescent="0.4">
      <c r="A6852" s="12" t="s">
        <v>3345</v>
      </c>
      <c r="B6852" s="13" t="s">
        <v>3129</v>
      </c>
      <c r="S6852" s="8" t="s">
        <v>3183</v>
      </c>
    </row>
    <row r="6853" spans="1:19" x14ac:dyDescent="0.4">
      <c r="A6853" s="12" t="s">
        <v>3345</v>
      </c>
      <c r="B6853" s="13" t="s">
        <v>6863</v>
      </c>
      <c r="S6853" s="8" t="s">
        <v>3157</v>
      </c>
    </row>
    <row r="6854" spans="1:19" x14ac:dyDescent="0.4">
      <c r="A6854" s="12" t="s">
        <v>3345</v>
      </c>
      <c r="B6854" s="13" t="s">
        <v>6864</v>
      </c>
      <c r="S6854" s="8" t="s">
        <v>39</v>
      </c>
    </row>
    <row r="6855" spans="1:19" x14ac:dyDescent="0.4">
      <c r="A6855" s="12" t="s">
        <v>3345</v>
      </c>
      <c r="B6855" s="13" t="s">
        <v>3130</v>
      </c>
    </row>
    <row r="6856" spans="1:19" x14ac:dyDescent="0.4">
      <c r="A6856" s="12" t="s">
        <v>3345</v>
      </c>
      <c r="B6856" s="13" t="s">
        <v>6865</v>
      </c>
    </row>
    <row r="6857" spans="1:19" x14ac:dyDescent="0.4">
      <c r="A6857" s="12" t="s">
        <v>3345</v>
      </c>
      <c r="B6857" s="13" t="s">
        <v>6866</v>
      </c>
    </row>
    <row r="6858" spans="1:19" x14ac:dyDescent="0.4">
      <c r="A6858" s="12" t="s">
        <v>3345</v>
      </c>
      <c r="B6858" s="13" t="s">
        <v>6867</v>
      </c>
    </row>
    <row r="6859" spans="1:19" x14ac:dyDescent="0.4">
      <c r="A6859" s="12" t="s">
        <v>3345</v>
      </c>
      <c r="B6859" s="13" t="s">
        <v>6868</v>
      </c>
    </row>
    <row r="6860" spans="1:19" x14ac:dyDescent="0.4">
      <c r="A6860" s="12" t="s">
        <v>3345</v>
      </c>
      <c r="B6860" s="13" t="s">
        <v>6869</v>
      </c>
      <c r="N6860"/>
      <c r="S6860"/>
    </row>
    <row r="6861" spans="1:19" x14ac:dyDescent="0.4">
      <c r="A6861" s="12" t="s">
        <v>3345</v>
      </c>
      <c r="B6861" s="13" t="s">
        <v>46</v>
      </c>
      <c r="N6861"/>
      <c r="S6861"/>
    </row>
    <row r="6862" spans="1:19" x14ac:dyDescent="0.4">
      <c r="A6862" s="12" t="s">
        <v>3345</v>
      </c>
      <c r="N6862"/>
      <c r="S6862"/>
    </row>
    <row r="6863" spans="1:19" x14ac:dyDescent="0.4">
      <c r="A6863" s="12" t="s">
        <v>1559</v>
      </c>
      <c r="B6863" s="18" t="s">
        <v>3139</v>
      </c>
      <c r="N6863"/>
      <c r="S6863"/>
    </row>
    <row r="6864" spans="1:19" x14ac:dyDescent="0.4">
      <c r="A6864" s="12" t="s">
        <v>3345</v>
      </c>
      <c r="B6864" s="13" t="s">
        <v>3140</v>
      </c>
      <c r="N6864"/>
      <c r="S6864"/>
    </row>
    <row r="6865" spans="1:19" x14ac:dyDescent="0.4">
      <c r="A6865" s="12" t="s">
        <v>3345</v>
      </c>
      <c r="B6865" s="13" t="s">
        <v>3141</v>
      </c>
      <c r="N6865"/>
      <c r="S6865"/>
    </row>
    <row r="6866" spans="1:19" x14ac:dyDescent="0.4">
      <c r="A6866" s="12" t="s">
        <v>3345</v>
      </c>
      <c r="B6866" s="13" t="s">
        <v>45</v>
      </c>
      <c r="N6866"/>
      <c r="S6866"/>
    </row>
    <row r="6867" spans="1:19" x14ac:dyDescent="0.4">
      <c r="A6867" s="12" t="s">
        <v>3345</v>
      </c>
      <c r="B6867" s="13" t="s">
        <v>3127</v>
      </c>
      <c r="N6867"/>
      <c r="S6867"/>
    </row>
    <row r="6868" spans="1:19" x14ac:dyDescent="0.4">
      <c r="A6868" s="12" t="s">
        <v>3345</v>
      </c>
      <c r="B6868" s="13" t="s">
        <v>3142</v>
      </c>
      <c r="N6868"/>
      <c r="S6868"/>
    </row>
    <row r="6869" spans="1:19" x14ac:dyDescent="0.4">
      <c r="A6869" s="12" t="s">
        <v>3345</v>
      </c>
      <c r="B6869" s="13" t="s">
        <v>6861</v>
      </c>
      <c r="N6869"/>
      <c r="S6869"/>
    </row>
    <row r="6870" spans="1:19" x14ac:dyDescent="0.4">
      <c r="A6870" s="12" t="s">
        <v>3345</v>
      </c>
      <c r="B6870" s="13" t="s">
        <v>6887</v>
      </c>
      <c r="N6870"/>
      <c r="S6870"/>
    </row>
    <row r="6871" spans="1:19" x14ac:dyDescent="0.4">
      <c r="A6871" s="12" t="s">
        <v>3345</v>
      </c>
      <c r="B6871" s="13" t="s">
        <v>3129</v>
      </c>
      <c r="N6871"/>
      <c r="S6871"/>
    </row>
    <row r="6872" spans="1:19" x14ac:dyDescent="0.4">
      <c r="A6872" s="12" t="s">
        <v>3345</v>
      </c>
      <c r="B6872" s="13" t="s">
        <v>6863</v>
      </c>
      <c r="N6872"/>
      <c r="S6872"/>
    </row>
    <row r="6873" spans="1:19" x14ac:dyDescent="0.4">
      <c r="A6873" s="12" t="s">
        <v>3345</v>
      </c>
      <c r="B6873" s="13" t="s">
        <v>6864</v>
      </c>
      <c r="N6873"/>
      <c r="S6873"/>
    </row>
    <row r="6874" spans="1:19" x14ac:dyDescent="0.4">
      <c r="A6874" s="12" t="s">
        <v>3345</v>
      </c>
      <c r="B6874" s="13" t="s">
        <v>3130</v>
      </c>
      <c r="N6874"/>
      <c r="S6874"/>
    </row>
    <row r="6875" spans="1:19" x14ac:dyDescent="0.4">
      <c r="A6875" s="12" t="s">
        <v>3345</v>
      </c>
      <c r="B6875" s="13" t="s">
        <v>6865</v>
      </c>
      <c r="N6875"/>
      <c r="S6875"/>
    </row>
    <row r="6876" spans="1:19" x14ac:dyDescent="0.4">
      <c r="A6876" s="12" t="s">
        <v>3345</v>
      </c>
      <c r="B6876" s="13" t="s">
        <v>6866</v>
      </c>
      <c r="N6876"/>
      <c r="S6876"/>
    </row>
    <row r="6877" spans="1:19" x14ac:dyDescent="0.4">
      <c r="A6877" s="12" t="s">
        <v>3345</v>
      </c>
      <c r="B6877" s="13" t="s">
        <v>6867</v>
      </c>
      <c r="N6877"/>
      <c r="S6877"/>
    </row>
    <row r="6878" spans="1:19" x14ac:dyDescent="0.4">
      <c r="A6878" s="12" t="s">
        <v>3345</v>
      </c>
      <c r="B6878" s="13" t="s">
        <v>6868</v>
      </c>
      <c r="N6878"/>
      <c r="S6878"/>
    </row>
    <row r="6879" spans="1:19" x14ac:dyDescent="0.4">
      <c r="A6879" s="12" t="s">
        <v>3345</v>
      </c>
      <c r="B6879" s="13" t="s">
        <v>6869</v>
      </c>
      <c r="N6879"/>
      <c r="S6879"/>
    </row>
    <row r="6880" spans="1:19" x14ac:dyDescent="0.4">
      <c r="A6880" s="12" t="s">
        <v>3345</v>
      </c>
      <c r="B6880" s="13" t="s">
        <v>46</v>
      </c>
      <c r="N6880"/>
      <c r="S6880"/>
    </row>
    <row r="6881" spans="1:19" x14ac:dyDescent="0.4">
      <c r="A6881" s="12" t="s">
        <v>1559</v>
      </c>
      <c r="N6881"/>
      <c r="S6881"/>
    </row>
    <row r="6882" spans="1:19" x14ac:dyDescent="0.4">
      <c r="A6882" s="12" t="s">
        <v>1559</v>
      </c>
      <c r="B6882" s="18" t="s">
        <v>3414</v>
      </c>
      <c r="N6882"/>
      <c r="S6882"/>
    </row>
    <row r="6883" spans="1:19" x14ac:dyDescent="0.4">
      <c r="A6883" s="22" t="s">
        <v>3561</v>
      </c>
      <c r="B6883" s="13" t="s">
        <v>6888</v>
      </c>
      <c r="N6883"/>
      <c r="S6883"/>
    </row>
    <row r="6884" spans="1:19" x14ac:dyDescent="0.4">
      <c r="A6884" s="22" t="s">
        <v>3561</v>
      </c>
      <c r="B6884" s="13" t="s">
        <v>5329</v>
      </c>
      <c r="N6884"/>
      <c r="S6884"/>
    </row>
    <row r="6885" spans="1:19" x14ac:dyDescent="0.4">
      <c r="C6885" t="s">
        <v>3415</v>
      </c>
      <c r="N6885"/>
      <c r="S6885"/>
    </row>
    <row r="6886" spans="1:19" x14ac:dyDescent="0.4">
      <c r="C6886" t="s">
        <v>3416</v>
      </c>
      <c r="N6886"/>
      <c r="S6886"/>
    </row>
    <row r="6887" spans="1:19" x14ac:dyDescent="0.4">
      <c r="A6887" s="12" t="s">
        <v>3561</v>
      </c>
      <c r="B6887" s="13" t="s">
        <v>6889</v>
      </c>
      <c r="N6887"/>
      <c r="S6887"/>
    </row>
    <row r="6888" spans="1:19" x14ac:dyDescent="0.4">
      <c r="A6888" s="12" t="s">
        <v>3561</v>
      </c>
      <c r="B6888" s="13" t="s">
        <v>3417</v>
      </c>
      <c r="L6888" t="s">
        <v>4566</v>
      </c>
      <c r="N6888"/>
      <c r="S6888"/>
    </row>
    <row r="6889" spans="1:19" x14ac:dyDescent="0.4">
      <c r="A6889" s="12" t="s">
        <v>3561</v>
      </c>
      <c r="B6889" s="13" t="s">
        <v>3418</v>
      </c>
      <c r="N6889"/>
      <c r="S6889"/>
    </row>
    <row r="6890" spans="1:19" x14ac:dyDescent="0.4">
      <c r="A6890" s="12" t="s">
        <v>3561</v>
      </c>
      <c r="B6890" s="13" t="s">
        <v>4565</v>
      </c>
      <c r="N6890"/>
      <c r="S6890"/>
    </row>
    <row r="6891" spans="1:19" x14ac:dyDescent="0.4">
      <c r="A6891" s="12" t="s">
        <v>3561</v>
      </c>
      <c r="B6891" s="13" t="s">
        <v>3419</v>
      </c>
      <c r="N6891"/>
      <c r="S6891"/>
    </row>
    <row r="6892" spans="1:19" x14ac:dyDescent="0.4">
      <c r="A6892" s="12" t="s">
        <v>3561</v>
      </c>
      <c r="B6892" s="13" t="s">
        <v>3420</v>
      </c>
      <c r="N6892"/>
      <c r="S6892"/>
    </row>
    <row r="6893" spans="1:19" x14ac:dyDescent="0.4">
      <c r="A6893" s="12" t="s">
        <v>3561</v>
      </c>
      <c r="B6893" s="13" t="s">
        <v>3421</v>
      </c>
      <c r="N6893"/>
      <c r="S6893"/>
    </row>
    <row r="6894" spans="1:19" x14ac:dyDescent="0.4">
      <c r="A6894" s="12" t="s">
        <v>3561</v>
      </c>
      <c r="B6894" s="13" t="s">
        <v>3422</v>
      </c>
      <c r="N6894"/>
      <c r="S6894"/>
    </row>
    <row r="6895" spans="1:19" x14ac:dyDescent="0.4">
      <c r="A6895" s="12" t="s">
        <v>3561</v>
      </c>
      <c r="B6895" s="13" t="s">
        <v>3423</v>
      </c>
      <c r="N6895"/>
      <c r="S6895"/>
    </row>
    <row r="6896" spans="1:19" x14ac:dyDescent="0.4">
      <c r="A6896" s="12" t="s">
        <v>3561</v>
      </c>
      <c r="B6896" s="13" t="s">
        <v>3424</v>
      </c>
      <c r="N6896"/>
      <c r="S6896"/>
    </row>
    <row r="6897" spans="1:19" x14ac:dyDescent="0.4">
      <c r="A6897" s="12" t="s">
        <v>3561</v>
      </c>
      <c r="B6897" s="13" t="s">
        <v>3425</v>
      </c>
      <c r="N6897"/>
      <c r="S6897"/>
    </row>
    <row r="6898" spans="1:19" x14ac:dyDescent="0.4">
      <c r="A6898" s="12" t="s">
        <v>3561</v>
      </c>
      <c r="B6898" s="13" t="s">
        <v>3426</v>
      </c>
      <c r="N6898"/>
      <c r="S6898"/>
    </row>
    <row r="6899" spans="1:19" x14ac:dyDescent="0.4">
      <c r="A6899" s="12" t="s">
        <v>3561</v>
      </c>
      <c r="B6899" s="13" t="s">
        <v>3427</v>
      </c>
      <c r="N6899"/>
      <c r="S6899"/>
    </row>
    <row r="6900" spans="1:19" x14ac:dyDescent="0.4">
      <c r="A6900" s="12" t="s">
        <v>3561</v>
      </c>
      <c r="B6900" s="13" t="s">
        <v>3428</v>
      </c>
      <c r="N6900"/>
      <c r="S6900"/>
    </row>
    <row r="6901" spans="1:19" x14ac:dyDescent="0.4">
      <c r="A6901" s="12" t="s">
        <v>3561</v>
      </c>
      <c r="B6901" s="13" t="s">
        <v>3429</v>
      </c>
      <c r="N6901"/>
      <c r="S6901"/>
    </row>
    <row r="6902" spans="1:19" x14ac:dyDescent="0.4">
      <c r="A6902" s="12" t="s">
        <v>3561</v>
      </c>
      <c r="B6902" s="13" t="s">
        <v>3430</v>
      </c>
      <c r="N6902"/>
      <c r="S6902"/>
    </row>
    <row r="6903" spans="1:19" x14ac:dyDescent="0.4">
      <c r="A6903" s="12" t="s">
        <v>3561</v>
      </c>
      <c r="B6903" s="13" t="s">
        <v>3431</v>
      </c>
      <c r="N6903"/>
      <c r="S6903"/>
    </row>
    <row r="6904" spans="1:19" x14ac:dyDescent="0.4">
      <c r="A6904" s="12" t="s">
        <v>3561</v>
      </c>
      <c r="B6904" s="13" t="s">
        <v>3432</v>
      </c>
      <c r="N6904"/>
      <c r="S6904"/>
    </row>
    <row r="6905" spans="1:19" x14ac:dyDescent="0.4">
      <c r="A6905" s="12" t="s">
        <v>3561</v>
      </c>
      <c r="B6905" s="13" t="s">
        <v>3433</v>
      </c>
      <c r="N6905"/>
      <c r="S6905"/>
    </row>
    <row r="6906" spans="1:19" x14ac:dyDescent="0.4">
      <c r="A6906" s="12" t="s">
        <v>3561</v>
      </c>
      <c r="B6906" s="13" t="s">
        <v>3434</v>
      </c>
      <c r="N6906"/>
      <c r="S6906"/>
    </row>
    <row r="6907" spans="1:19" x14ac:dyDescent="0.4">
      <c r="A6907" s="12" t="s">
        <v>3561</v>
      </c>
      <c r="B6907" s="13" t="s">
        <v>3435</v>
      </c>
      <c r="N6907"/>
      <c r="S6907"/>
    </row>
    <row r="6908" spans="1:19" x14ac:dyDescent="0.4">
      <c r="A6908" s="12" t="s">
        <v>3561</v>
      </c>
      <c r="B6908" s="13" t="s">
        <v>3436</v>
      </c>
      <c r="N6908"/>
      <c r="S6908"/>
    </row>
    <row r="6909" spans="1:19" x14ac:dyDescent="0.4">
      <c r="A6909" s="12" t="s">
        <v>3561</v>
      </c>
      <c r="B6909" s="13" t="s">
        <v>3437</v>
      </c>
      <c r="N6909"/>
      <c r="S6909"/>
    </row>
    <row r="6910" spans="1:19" x14ac:dyDescent="0.4">
      <c r="A6910" s="12" t="s">
        <v>3561</v>
      </c>
      <c r="B6910" s="13" t="s">
        <v>3438</v>
      </c>
      <c r="N6910"/>
      <c r="S6910"/>
    </row>
    <row r="6911" spans="1:19" x14ac:dyDescent="0.4">
      <c r="A6911" s="12" t="s">
        <v>3561</v>
      </c>
      <c r="B6911" s="13" t="s">
        <v>3439</v>
      </c>
      <c r="N6911"/>
      <c r="S6911"/>
    </row>
    <row r="6912" spans="1:19" x14ac:dyDescent="0.4">
      <c r="A6912" s="12" t="s">
        <v>3561</v>
      </c>
      <c r="B6912" s="13" t="s">
        <v>3440</v>
      </c>
      <c r="N6912"/>
      <c r="S6912"/>
    </row>
    <row r="6913" spans="1:19" x14ac:dyDescent="0.4">
      <c r="A6913" s="12" t="s">
        <v>3561</v>
      </c>
      <c r="B6913" s="13" t="s">
        <v>3441</v>
      </c>
      <c r="N6913"/>
      <c r="S6913"/>
    </row>
    <row r="6914" spans="1:19" x14ac:dyDescent="0.4">
      <c r="A6914" s="12" t="s">
        <v>3561</v>
      </c>
      <c r="B6914" s="13" t="s">
        <v>3442</v>
      </c>
      <c r="N6914"/>
      <c r="S6914"/>
    </row>
    <row r="6915" spans="1:19" x14ac:dyDescent="0.4">
      <c r="A6915" s="12" t="s">
        <v>3561</v>
      </c>
      <c r="B6915" s="13" t="s">
        <v>3443</v>
      </c>
      <c r="N6915"/>
      <c r="S6915"/>
    </row>
    <row r="6916" spans="1:19" x14ac:dyDescent="0.4">
      <c r="A6916" s="12" t="s">
        <v>3561</v>
      </c>
      <c r="B6916" s="13" t="s">
        <v>3444</v>
      </c>
      <c r="N6916"/>
      <c r="S6916"/>
    </row>
    <row r="6917" spans="1:19" x14ac:dyDescent="0.4">
      <c r="A6917" s="12" t="s">
        <v>3561</v>
      </c>
      <c r="B6917" s="13" t="s">
        <v>3445</v>
      </c>
      <c r="N6917"/>
      <c r="S6917"/>
    </row>
    <row r="6918" spans="1:19" x14ac:dyDescent="0.4">
      <c r="A6918" s="12" t="s">
        <v>3561</v>
      </c>
      <c r="B6918" s="13" t="s">
        <v>3446</v>
      </c>
      <c r="N6918"/>
      <c r="S6918"/>
    </row>
    <row r="6919" spans="1:19" x14ac:dyDescent="0.4">
      <c r="A6919" s="12" t="s">
        <v>3561</v>
      </c>
      <c r="B6919" s="13" t="s">
        <v>3447</v>
      </c>
      <c r="N6919"/>
      <c r="S6919"/>
    </row>
    <row r="6920" spans="1:19" x14ac:dyDescent="0.4">
      <c r="A6920" s="12" t="s">
        <v>3561</v>
      </c>
      <c r="B6920" s="13" t="s">
        <v>3448</v>
      </c>
      <c r="N6920"/>
      <c r="S6920"/>
    </row>
    <row r="6921" spans="1:19" x14ac:dyDescent="0.4">
      <c r="A6921" s="12" t="s">
        <v>3561</v>
      </c>
      <c r="B6921" s="13" t="s">
        <v>3449</v>
      </c>
      <c r="N6921"/>
      <c r="S6921"/>
    </row>
    <row r="6922" spans="1:19" x14ac:dyDescent="0.4">
      <c r="A6922" s="12" t="s">
        <v>3561</v>
      </c>
      <c r="B6922" s="13" t="s">
        <v>3450</v>
      </c>
      <c r="N6922"/>
      <c r="S6922"/>
    </row>
    <row r="6923" spans="1:19" x14ac:dyDescent="0.4">
      <c r="A6923" s="12" t="s">
        <v>3561</v>
      </c>
      <c r="B6923" s="13" t="s">
        <v>3451</v>
      </c>
      <c r="N6923"/>
      <c r="S6923"/>
    </row>
    <row r="6924" spans="1:19" x14ac:dyDescent="0.4">
      <c r="A6924" s="12" t="s">
        <v>3561</v>
      </c>
      <c r="B6924" s="13" t="s">
        <v>3452</v>
      </c>
      <c r="N6924"/>
      <c r="S6924"/>
    </row>
    <row r="6925" spans="1:19" x14ac:dyDescent="0.4">
      <c r="A6925" s="12" t="s">
        <v>3561</v>
      </c>
      <c r="B6925" s="13" t="s">
        <v>3453</v>
      </c>
      <c r="N6925"/>
      <c r="S6925"/>
    </row>
    <row r="6926" spans="1:19" x14ac:dyDescent="0.4">
      <c r="A6926" s="12" t="s">
        <v>3561</v>
      </c>
      <c r="B6926" s="13" t="s">
        <v>3454</v>
      </c>
      <c r="N6926"/>
      <c r="S6926"/>
    </row>
    <row r="6927" spans="1:19" x14ac:dyDescent="0.4">
      <c r="A6927" s="12" t="s">
        <v>3561</v>
      </c>
      <c r="B6927" s="13" t="s">
        <v>3455</v>
      </c>
      <c r="N6927"/>
      <c r="S6927"/>
    </row>
    <row r="6928" spans="1:19" x14ac:dyDescent="0.4">
      <c r="A6928" s="12" t="s">
        <v>3561</v>
      </c>
      <c r="B6928" s="13" t="s">
        <v>3456</v>
      </c>
      <c r="N6928"/>
      <c r="S6928"/>
    </row>
    <row r="6929" spans="1:19" x14ac:dyDescent="0.4">
      <c r="A6929" s="12" t="s">
        <v>3561</v>
      </c>
      <c r="B6929" s="13" t="s">
        <v>3457</v>
      </c>
      <c r="N6929"/>
      <c r="S6929"/>
    </row>
    <row r="6930" spans="1:19" x14ac:dyDescent="0.4">
      <c r="A6930" s="12" t="s">
        <v>3561</v>
      </c>
      <c r="B6930" s="13" t="s">
        <v>3458</v>
      </c>
      <c r="N6930"/>
      <c r="S6930"/>
    </row>
    <row r="6931" spans="1:19" x14ac:dyDescent="0.4">
      <c r="A6931" s="12" t="s">
        <v>3561</v>
      </c>
      <c r="B6931" s="13" t="s">
        <v>3459</v>
      </c>
      <c r="N6931"/>
      <c r="S6931"/>
    </row>
    <row r="6932" spans="1:19" x14ac:dyDescent="0.4">
      <c r="A6932" s="12" t="s">
        <v>3561</v>
      </c>
      <c r="B6932" s="13" t="s">
        <v>3460</v>
      </c>
      <c r="N6932"/>
      <c r="S6932"/>
    </row>
    <row r="6933" spans="1:19" x14ac:dyDescent="0.4">
      <c r="A6933" s="12" t="s">
        <v>3561</v>
      </c>
      <c r="B6933" s="13" t="s">
        <v>3461</v>
      </c>
      <c r="N6933"/>
      <c r="S6933"/>
    </row>
    <row r="6934" spans="1:19" x14ac:dyDescent="0.4">
      <c r="A6934" s="12" t="s">
        <v>3561</v>
      </c>
      <c r="B6934" s="13" t="s">
        <v>3462</v>
      </c>
      <c r="N6934"/>
      <c r="S6934"/>
    </row>
    <row r="6935" spans="1:19" x14ac:dyDescent="0.4">
      <c r="A6935" s="12" t="s">
        <v>3561</v>
      </c>
      <c r="B6935" s="13" t="s">
        <v>3463</v>
      </c>
      <c r="N6935"/>
      <c r="S6935"/>
    </row>
    <row r="6936" spans="1:19" x14ac:dyDescent="0.4">
      <c r="A6936" s="12" t="s">
        <v>3561</v>
      </c>
      <c r="B6936" s="13" t="s">
        <v>3464</v>
      </c>
      <c r="N6936"/>
      <c r="S6936"/>
    </row>
    <row r="6937" spans="1:19" x14ac:dyDescent="0.4">
      <c r="A6937" s="12" t="s">
        <v>3561</v>
      </c>
      <c r="B6937" s="13" t="s">
        <v>3465</v>
      </c>
      <c r="N6937"/>
      <c r="S6937"/>
    </row>
    <row r="6938" spans="1:19" x14ac:dyDescent="0.4">
      <c r="A6938" s="12" t="s">
        <v>3561</v>
      </c>
      <c r="B6938" s="13" t="s">
        <v>3466</v>
      </c>
      <c r="N6938"/>
      <c r="S6938"/>
    </row>
    <row r="6939" spans="1:19" x14ac:dyDescent="0.4">
      <c r="A6939" s="12" t="s">
        <v>3561</v>
      </c>
      <c r="B6939" s="13" t="s">
        <v>3467</v>
      </c>
      <c r="N6939"/>
      <c r="S6939"/>
    </row>
    <row r="6940" spans="1:19" x14ac:dyDescent="0.4">
      <c r="A6940" s="12" t="s">
        <v>3561</v>
      </c>
      <c r="B6940" s="13" t="s">
        <v>3468</v>
      </c>
      <c r="N6940"/>
      <c r="S6940"/>
    </row>
    <row r="6941" spans="1:19" x14ac:dyDescent="0.4">
      <c r="A6941" s="12" t="s">
        <v>3561</v>
      </c>
      <c r="B6941" s="13" t="s">
        <v>3469</v>
      </c>
      <c r="N6941"/>
      <c r="S6941"/>
    </row>
    <row r="6942" spans="1:19" x14ac:dyDescent="0.4">
      <c r="A6942" s="12" t="s">
        <v>3561</v>
      </c>
      <c r="B6942" s="13" t="s">
        <v>3470</v>
      </c>
      <c r="N6942"/>
      <c r="S6942"/>
    </row>
    <row r="6943" spans="1:19" x14ac:dyDescent="0.4">
      <c r="A6943" s="12" t="s">
        <v>3561</v>
      </c>
      <c r="B6943" s="13" t="s">
        <v>3471</v>
      </c>
      <c r="N6943"/>
      <c r="S6943"/>
    </row>
    <row r="6944" spans="1:19" x14ac:dyDescent="0.4">
      <c r="A6944" s="12" t="s">
        <v>3561</v>
      </c>
      <c r="B6944" s="13" t="s">
        <v>3472</v>
      </c>
      <c r="N6944"/>
      <c r="S6944"/>
    </row>
    <row r="6945" spans="1:19" x14ac:dyDescent="0.4">
      <c r="A6945" s="12" t="s">
        <v>3561</v>
      </c>
      <c r="B6945" s="13" t="s">
        <v>3473</v>
      </c>
      <c r="N6945"/>
      <c r="S6945"/>
    </row>
    <row r="6946" spans="1:19" x14ac:dyDescent="0.4">
      <c r="A6946" s="12" t="s">
        <v>3561</v>
      </c>
      <c r="B6946" s="13" t="s">
        <v>3474</v>
      </c>
      <c r="N6946"/>
      <c r="S6946"/>
    </row>
    <row r="6947" spans="1:19" x14ac:dyDescent="0.4">
      <c r="A6947" s="12" t="s">
        <v>3561</v>
      </c>
      <c r="B6947" s="13" t="s">
        <v>3475</v>
      </c>
      <c r="N6947"/>
      <c r="S6947"/>
    </row>
    <row r="6948" spans="1:19" x14ac:dyDescent="0.4">
      <c r="A6948" s="12" t="s">
        <v>3561</v>
      </c>
      <c r="B6948" s="13" t="s">
        <v>3476</v>
      </c>
      <c r="N6948"/>
      <c r="S6948"/>
    </row>
    <row r="6949" spans="1:19" x14ac:dyDescent="0.4">
      <c r="A6949" s="12" t="s">
        <v>3561</v>
      </c>
      <c r="B6949" s="13" t="s">
        <v>3477</v>
      </c>
      <c r="N6949"/>
      <c r="S6949"/>
    </row>
    <row r="6950" spans="1:19" x14ac:dyDescent="0.4">
      <c r="A6950" s="12" t="s">
        <v>3561</v>
      </c>
      <c r="B6950" s="13" t="s">
        <v>3478</v>
      </c>
      <c r="N6950"/>
      <c r="S6950"/>
    </row>
    <row r="6951" spans="1:19" x14ac:dyDescent="0.4">
      <c r="A6951" s="12" t="s">
        <v>3561</v>
      </c>
      <c r="B6951" s="13" t="s">
        <v>3479</v>
      </c>
      <c r="N6951"/>
      <c r="S6951"/>
    </row>
    <row r="6952" spans="1:19" x14ac:dyDescent="0.4">
      <c r="A6952" s="12" t="s">
        <v>3561</v>
      </c>
      <c r="B6952" s="13" t="s">
        <v>3480</v>
      </c>
      <c r="N6952"/>
      <c r="S6952"/>
    </row>
    <row r="6953" spans="1:19" x14ac:dyDescent="0.4">
      <c r="A6953" s="12" t="s">
        <v>3561</v>
      </c>
      <c r="B6953" s="13" t="s">
        <v>3481</v>
      </c>
      <c r="N6953"/>
      <c r="S6953"/>
    </row>
    <row r="6954" spans="1:19" x14ac:dyDescent="0.4">
      <c r="A6954" s="12" t="s">
        <v>3561</v>
      </c>
      <c r="B6954" s="13" t="s">
        <v>3482</v>
      </c>
      <c r="N6954"/>
      <c r="S6954"/>
    </row>
    <row r="6955" spans="1:19" x14ac:dyDescent="0.4">
      <c r="A6955" s="12" t="s">
        <v>3561</v>
      </c>
      <c r="B6955" s="13" t="s">
        <v>3483</v>
      </c>
      <c r="N6955"/>
      <c r="S6955"/>
    </row>
    <row r="6956" spans="1:19" x14ac:dyDescent="0.4">
      <c r="A6956" s="12" t="s">
        <v>3561</v>
      </c>
      <c r="B6956" s="13" t="s">
        <v>3484</v>
      </c>
      <c r="N6956"/>
      <c r="S6956"/>
    </row>
    <row r="6957" spans="1:19" x14ac:dyDescent="0.4">
      <c r="A6957" s="12" t="s">
        <v>3561</v>
      </c>
      <c r="B6957" s="13" t="s">
        <v>3485</v>
      </c>
      <c r="N6957"/>
      <c r="S6957"/>
    </row>
    <row r="6958" spans="1:19" x14ac:dyDescent="0.4">
      <c r="A6958" s="12" t="s">
        <v>3561</v>
      </c>
      <c r="B6958" s="13" t="s">
        <v>3486</v>
      </c>
      <c r="N6958"/>
      <c r="S6958"/>
    </row>
    <row r="6959" spans="1:19" x14ac:dyDescent="0.4">
      <c r="A6959" s="12" t="s">
        <v>3561</v>
      </c>
      <c r="B6959" s="13" t="s">
        <v>3487</v>
      </c>
      <c r="N6959"/>
      <c r="S6959"/>
    </row>
    <row r="6960" spans="1:19" x14ac:dyDescent="0.4">
      <c r="A6960" s="12" t="s">
        <v>3561</v>
      </c>
      <c r="B6960" s="13" t="s">
        <v>3488</v>
      </c>
      <c r="N6960"/>
      <c r="S6960"/>
    </row>
    <row r="6961" spans="1:19" x14ac:dyDescent="0.4">
      <c r="A6961" s="12" t="s">
        <v>3561</v>
      </c>
      <c r="B6961" s="13" t="s">
        <v>3489</v>
      </c>
      <c r="N6961"/>
      <c r="S6961"/>
    </row>
    <row r="6962" spans="1:19" x14ac:dyDescent="0.4">
      <c r="A6962" s="12" t="s">
        <v>3561</v>
      </c>
      <c r="B6962" s="13" t="s">
        <v>3490</v>
      </c>
      <c r="N6962"/>
      <c r="S6962"/>
    </row>
    <row r="6963" spans="1:19" x14ac:dyDescent="0.4">
      <c r="A6963" s="12" t="s">
        <v>3561</v>
      </c>
      <c r="B6963" s="13" t="s">
        <v>3491</v>
      </c>
      <c r="N6963"/>
      <c r="S6963"/>
    </row>
    <row r="6964" spans="1:19" x14ac:dyDescent="0.4">
      <c r="A6964" s="12" t="s">
        <v>3561</v>
      </c>
      <c r="B6964" s="13" t="s">
        <v>3492</v>
      </c>
      <c r="N6964"/>
      <c r="S6964"/>
    </row>
    <row r="6965" spans="1:19" x14ac:dyDescent="0.4">
      <c r="A6965" s="12" t="s">
        <v>3561</v>
      </c>
      <c r="B6965" s="13" t="s">
        <v>3493</v>
      </c>
      <c r="N6965"/>
      <c r="S6965"/>
    </row>
    <row r="6966" spans="1:19" x14ac:dyDescent="0.4">
      <c r="A6966" s="12" t="s">
        <v>3561</v>
      </c>
      <c r="B6966" s="13" t="s">
        <v>3494</v>
      </c>
      <c r="N6966"/>
      <c r="S6966"/>
    </row>
    <row r="6967" spans="1:19" x14ac:dyDescent="0.4">
      <c r="A6967" s="12" t="s">
        <v>3561</v>
      </c>
      <c r="B6967" s="13" t="s">
        <v>3495</v>
      </c>
      <c r="N6967"/>
      <c r="S6967"/>
    </row>
    <row r="6968" spans="1:19" x14ac:dyDescent="0.4">
      <c r="A6968" s="12" t="s">
        <v>3561</v>
      </c>
      <c r="B6968" s="13" t="s">
        <v>3496</v>
      </c>
      <c r="N6968"/>
      <c r="S6968"/>
    </row>
    <row r="6969" spans="1:19" x14ac:dyDescent="0.4">
      <c r="A6969" s="12" t="s">
        <v>3561</v>
      </c>
      <c r="B6969" s="13" t="s">
        <v>3497</v>
      </c>
      <c r="N6969"/>
      <c r="S6969"/>
    </row>
    <row r="6970" spans="1:19" x14ac:dyDescent="0.4">
      <c r="A6970" s="12" t="s">
        <v>3561</v>
      </c>
      <c r="B6970" s="13" t="s">
        <v>3498</v>
      </c>
      <c r="N6970"/>
      <c r="S6970"/>
    </row>
    <row r="6971" spans="1:19" x14ac:dyDescent="0.4">
      <c r="A6971" s="12" t="s">
        <v>3561</v>
      </c>
      <c r="B6971" s="13" t="s">
        <v>3349</v>
      </c>
      <c r="N6971"/>
      <c r="S6971"/>
    </row>
    <row r="6972" spans="1:19" x14ac:dyDescent="0.4">
      <c r="A6972" s="12" t="s">
        <v>3561</v>
      </c>
      <c r="B6972" s="13" t="s">
        <v>39</v>
      </c>
      <c r="N6972"/>
      <c r="S6972"/>
    </row>
    <row r="6978" spans="1:19" x14ac:dyDescent="0.4">
      <c r="A6978" s="12" t="s">
        <v>3345</v>
      </c>
      <c r="B6978" s="18" t="s">
        <v>3236</v>
      </c>
      <c r="N6978"/>
      <c r="S6978"/>
    </row>
    <row r="6979" spans="1:19" x14ac:dyDescent="0.4">
      <c r="C6979" t="s">
        <v>3242</v>
      </c>
      <c r="N6979"/>
      <c r="S6979"/>
    </row>
    <row r="6980" spans="1:19" x14ac:dyDescent="0.4">
      <c r="C6980" t="s">
        <v>3241</v>
      </c>
      <c r="N6980"/>
      <c r="S6980"/>
    </row>
    <row r="6981" spans="1:19" x14ac:dyDescent="0.4">
      <c r="A6981" s="12" t="s">
        <v>3345</v>
      </c>
      <c r="B6981" s="13" t="s">
        <v>3244</v>
      </c>
      <c r="N6981"/>
      <c r="S6981"/>
    </row>
    <row r="6982" spans="1:19" x14ac:dyDescent="0.4">
      <c r="A6982" s="12" t="s">
        <v>3345</v>
      </c>
      <c r="B6982" s="13" t="s">
        <v>3245</v>
      </c>
      <c r="N6982"/>
      <c r="S6982"/>
    </row>
    <row r="6983" spans="1:19" x14ac:dyDescent="0.4">
      <c r="A6983" s="12" t="s">
        <v>3345</v>
      </c>
      <c r="B6983" s="13" t="s">
        <v>3246</v>
      </c>
      <c r="N6983"/>
      <c r="S6983"/>
    </row>
    <row r="6984" spans="1:19" x14ac:dyDescent="0.4">
      <c r="A6984" s="12" t="s">
        <v>3345</v>
      </c>
      <c r="N6984"/>
      <c r="S6984"/>
    </row>
    <row r="6985" spans="1:19" x14ac:dyDescent="0.4">
      <c r="A6985" s="12" t="s">
        <v>3345</v>
      </c>
      <c r="B6985" s="18" t="s">
        <v>3270</v>
      </c>
      <c r="N6985"/>
      <c r="S6985"/>
    </row>
    <row r="6986" spans="1:19" x14ac:dyDescent="0.4">
      <c r="A6986" s="12" t="s">
        <v>3345</v>
      </c>
      <c r="B6986" s="13" t="s">
        <v>3250</v>
      </c>
      <c r="N6986"/>
      <c r="S6986"/>
    </row>
    <row r="6987" spans="1:19" x14ac:dyDescent="0.4">
      <c r="A6987" s="12" t="s">
        <v>3345</v>
      </c>
      <c r="B6987" s="13" t="s">
        <v>3247</v>
      </c>
      <c r="N6987"/>
      <c r="S6987"/>
    </row>
    <row r="6988" spans="1:19" x14ac:dyDescent="0.4">
      <c r="C6988" t="s">
        <v>3248</v>
      </c>
      <c r="N6988"/>
      <c r="S6988"/>
    </row>
    <row r="6989" spans="1:19" x14ac:dyDescent="0.4">
      <c r="C6989" t="s">
        <v>3249</v>
      </c>
      <c r="N6989"/>
      <c r="S6989"/>
    </row>
    <row r="6990" spans="1:19" x14ac:dyDescent="0.4">
      <c r="A6990" s="12" t="s">
        <v>3345</v>
      </c>
      <c r="B6990" s="13" t="s">
        <v>3251</v>
      </c>
      <c r="N6990"/>
      <c r="S6990"/>
    </row>
    <row r="6991" spans="1:19" x14ac:dyDescent="0.4">
      <c r="C6991" t="s">
        <v>3252</v>
      </c>
      <c r="N6991"/>
      <c r="S6991"/>
    </row>
    <row r="6992" spans="1:19" x14ac:dyDescent="0.4">
      <c r="A6992" s="12" t="s">
        <v>1559</v>
      </c>
      <c r="N6992"/>
      <c r="S6992"/>
    </row>
    <row r="6993" spans="1:19" x14ac:dyDescent="0.4">
      <c r="A6993" s="12" t="s">
        <v>1559</v>
      </c>
      <c r="N6993"/>
      <c r="S6993"/>
    </row>
    <row r="6994" spans="1:19" x14ac:dyDescent="0.4">
      <c r="A6994" s="12" t="s">
        <v>1559</v>
      </c>
      <c r="N6994"/>
      <c r="S6994"/>
    </row>
    <row r="6995" spans="1:19" x14ac:dyDescent="0.4">
      <c r="A6995" s="12" t="s">
        <v>1559</v>
      </c>
      <c r="B6995" s="18" t="s">
        <v>3146</v>
      </c>
      <c r="N6995"/>
      <c r="S6995"/>
    </row>
    <row r="6996" spans="1:19" x14ac:dyDescent="0.4">
      <c r="C6996" t="s">
        <v>3269</v>
      </c>
      <c r="N6996"/>
      <c r="S6996"/>
    </row>
    <row r="6997" spans="1:19" x14ac:dyDescent="0.4">
      <c r="C6997" t="s">
        <v>3253</v>
      </c>
      <c r="N6997"/>
      <c r="S6997"/>
    </row>
    <row r="6998" spans="1:19" x14ac:dyDescent="0.4">
      <c r="C6998" t="s">
        <v>3266</v>
      </c>
      <c r="N6998"/>
      <c r="S6998"/>
    </row>
    <row r="7000" spans="1:19" x14ac:dyDescent="0.4">
      <c r="A7000" s="12" t="s">
        <v>3345</v>
      </c>
      <c r="B7000" s="18" t="s">
        <v>3267</v>
      </c>
      <c r="N7000"/>
      <c r="S7000"/>
    </row>
    <row r="7001" spans="1:19" x14ac:dyDescent="0.4">
      <c r="C7001" t="s">
        <v>3268</v>
      </c>
      <c r="N7001"/>
      <c r="S7001"/>
    </row>
    <row r="7002" spans="1:19" x14ac:dyDescent="0.4">
      <c r="A7002" s="12" t="s">
        <v>3345</v>
      </c>
      <c r="B7002" s="13" t="s">
        <v>3254</v>
      </c>
      <c r="N7002"/>
      <c r="S7002"/>
    </row>
    <row r="7003" spans="1:19" x14ac:dyDescent="0.4">
      <c r="C7003" t="s">
        <v>3256</v>
      </c>
      <c r="N7003"/>
      <c r="S7003"/>
    </row>
    <row r="7004" spans="1:19" x14ac:dyDescent="0.4">
      <c r="A7004" s="12" t="s">
        <v>3345</v>
      </c>
      <c r="B7004" s="13" t="s">
        <v>3255</v>
      </c>
      <c r="N7004"/>
      <c r="S7004"/>
    </row>
    <row r="7005" spans="1:19" x14ac:dyDescent="0.4">
      <c r="C7005" t="s">
        <v>3257</v>
      </c>
      <c r="N7005"/>
      <c r="S7005"/>
    </row>
    <row r="7006" spans="1:19" x14ac:dyDescent="0.4">
      <c r="C7006" t="s">
        <v>3258</v>
      </c>
      <c r="N7006"/>
      <c r="S7006"/>
    </row>
    <row r="7008" spans="1:19" x14ac:dyDescent="0.4">
      <c r="D7008" t="s">
        <v>3263</v>
      </c>
      <c r="N7008"/>
      <c r="S7008"/>
    </row>
    <row r="7010" spans="1:19" x14ac:dyDescent="0.4">
      <c r="C7010" t="s">
        <v>3259</v>
      </c>
      <c r="N7010"/>
      <c r="S7010"/>
    </row>
    <row r="7011" spans="1:19" x14ac:dyDescent="0.4">
      <c r="C7011" t="s">
        <v>3260</v>
      </c>
      <c r="N7011"/>
      <c r="S7011"/>
    </row>
    <row r="7012" spans="1:19" x14ac:dyDescent="0.4">
      <c r="C7012" t="s">
        <v>3261</v>
      </c>
      <c r="N7012"/>
      <c r="S7012"/>
    </row>
    <row r="7013" spans="1:19" x14ac:dyDescent="0.4">
      <c r="C7013" t="s">
        <v>3262</v>
      </c>
      <c r="N7013"/>
      <c r="S7013"/>
    </row>
    <row r="7014" spans="1:19" x14ac:dyDescent="0.4">
      <c r="A7014" s="12" t="s">
        <v>3345</v>
      </c>
      <c r="N7014"/>
      <c r="S7014"/>
    </row>
    <row r="7015" spans="1:19" x14ac:dyDescent="0.4">
      <c r="A7015" s="12" t="s">
        <v>1559</v>
      </c>
      <c r="B7015" s="18" t="s">
        <v>3147</v>
      </c>
      <c r="N7015"/>
      <c r="S7015"/>
    </row>
    <row r="7016" spans="1:19" x14ac:dyDescent="0.4">
      <c r="A7016" s="12" t="s">
        <v>1559</v>
      </c>
      <c r="B7016" s="13" t="s">
        <v>3148</v>
      </c>
      <c r="N7016"/>
      <c r="S7016"/>
    </row>
    <row r="7017" spans="1:19" x14ac:dyDescent="0.4">
      <c r="C7017" t="s">
        <v>3149</v>
      </c>
      <c r="N7017"/>
      <c r="S7017"/>
    </row>
    <row r="7018" spans="1:19" x14ac:dyDescent="0.4">
      <c r="C7018" t="s">
        <v>3264</v>
      </c>
      <c r="N7018"/>
      <c r="S7018"/>
    </row>
    <row r="7019" spans="1:19" x14ac:dyDescent="0.4">
      <c r="C7019" t="s">
        <v>3265</v>
      </c>
      <c r="N7019"/>
      <c r="S7019"/>
    </row>
    <row r="7020" spans="1:19" x14ac:dyDescent="0.4">
      <c r="A7020" s="12" t="s">
        <v>3345</v>
      </c>
      <c r="N7020"/>
      <c r="S7020"/>
    </row>
    <row r="7021" spans="1:19" x14ac:dyDescent="0.4">
      <c r="A7021" s="12" t="s">
        <v>1559</v>
      </c>
      <c r="B7021" s="18" t="s">
        <v>2839</v>
      </c>
      <c r="C7021" s="19"/>
      <c r="N7021"/>
      <c r="S7021"/>
    </row>
    <row r="7022" spans="1:19" x14ac:dyDescent="0.4">
      <c r="C7022" t="s">
        <v>876</v>
      </c>
      <c r="L7022" t="s">
        <v>2061</v>
      </c>
      <c r="N7022"/>
      <c r="S7022"/>
    </row>
    <row r="7023" spans="1:19" x14ac:dyDescent="0.4">
      <c r="A7023" s="12" t="s">
        <v>1559</v>
      </c>
      <c r="B7023" s="13" t="s">
        <v>94</v>
      </c>
      <c r="C7023" s="4"/>
      <c r="N7023"/>
      <c r="S7023"/>
    </row>
    <row r="7024" spans="1:19" x14ac:dyDescent="0.4">
      <c r="C7024" t="s">
        <v>2846</v>
      </c>
      <c r="N7024"/>
      <c r="S7024"/>
    </row>
    <row r="7025" spans="1:21" x14ac:dyDescent="0.4">
      <c r="C7025" t="s">
        <v>2847</v>
      </c>
      <c r="L7025" t="s">
        <v>1535</v>
      </c>
      <c r="N7025"/>
      <c r="S7025"/>
    </row>
    <row r="7026" spans="1:21" x14ac:dyDescent="0.4">
      <c r="A7026" s="12" t="s">
        <v>3561</v>
      </c>
      <c r="B7026" s="13" t="s">
        <v>4607</v>
      </c>
      <c r="L7026" t="s">
        <v>98</v>
      </c>
      <c r="N7026"/>
      <c r="S7026"/>
    </row>
    <row r="7027" spans="1:21" x14ac:dyDescent="0.4">
      <c r="L7027" t="s">
        <v>95</v>
      </c>
      <c r="N7027"/>
      <c r="S7027"/>
    </row>
    <row r="7028" spans="1:21" x14ac:dyDescent="0.4">
      <c r="L7028" t="s">
        <v>96</v>
      </c>
      <c r="N7028"/>
      <c r="S7028"/>
    </row>
    <row r="7029" spans="1:21" x14ac:dyDescent="0.4">
      <c r="L7029" t="s">
        <v>97</v>
      </c>
      <c r="N7029"/>
      <c r="S7029"/>
    </row>
    <row r="7033" spans="1:21" x14ac:dyDescent="0.4">
      <c r="C7033" t="s">
        <v>3524</v>
      </c>
      <c r="N7033"/>
      <c r="S7033"/>
    </row>
    <row r="7037" spans="1:21" x14ac:dyDescent="0.4">
      <c r="A7037" s="12" t="s">
        <v>1559</v>
      </c>
    </row>
    <row r="7038" spans="1:21" x14ac:dyDescent="0.4">
      <c r="A7038" s="12" t="s">
        <v>1559</v>
      </c>
      <c r="B7038" s="18" t="s">
        <v>86</v>
      </c>
      <c r="C7038" s="19"/>
      <c r="U7038" s="8" t="s">
        <v>1557</v>
      </c>
    </row>
    <row r="7039" spans="1:21" x14ac:dyDescent="0.4">
      <c r="A7039" s="12" t="s">
        <v>1559</v>
      </c>
      <c r="B7039" s="13" t="s">
        <v>1435</v>
      </c>
      <c r="C7039" s="4"/>
      <c r="U7039" s="8" t="s">
        <v>986</v>
      </c>
    </row>
    <row r="7040" spans="1:21" x14ac:dyDescent="0.4">
      <c r="A7040" s="12" t="s">
        <v>1559</v>
      </c>
      <c r="B7040" s="13" t="s">
        <v>87</v>
      </c>
      <c r="C7040" s="4"/>
      <c r="U7040" s="8" t="s">
        <v>987</v>
      </c>
    </row>
    <row r="7041" spans="3:21" x14ac:dyDescent="0.4">
      <c r="C7041" s="2" t="s">
        <v>1436</v>
      </c>
      <c r="U7041" s="8" t="s">
        <v>988</v>
      </c>
    </row>
    <row r="7042" spans="3:21" x14ac:dyDescent="0.4">
      <c r="C7042" s="2" t="s">
        <v>1437</v>
      </c>
      <c r="U7042" s="8" t="s">
        <v>6837</v>
      </c>
    </row>
    <row r="7043" spans="3:21" x14ac:dyDescent="0.4">
      <c r="C7043" s="2" t="s">
        <v>1438</v>
      </c>
      <c r="U7043" s="8" t="s">
        <v>39</v>
      </c>
    </row>
    <row r="7044" spans="3:21" x14ac:dyDescent="0.4">
      <c r="C7044" s="2" t="s">
        <v>1439</v>
      </c>
      <c r="U7044" s="8" t="s">
        <v>1600</v>
      </c>
    </row>
    <row r="7045" spans="3:21" x14ac:dyDescent="0.4">
      <c r="C7045" s="2" t="s">
        <v>1440</v>
      </c>
      <c r="U7045" s="8"/>
    </row>
    <row r="7046" spans="3:21" x14ac:dyDescent="0.4">
      <c r="C7046" s="2" t="s">
        <v>1441</v>
      </c>
      <c r="U7046" s="8" t="s">
        <v>989</v>
      </c>
    </row>
    <row r="7047" spans="3:21" x14ac:dyDescent="0.4">
      <c r="C7047" s="2" t="s">
        <v>1442</v>
      </c>
      <c r="U7047" s="8" t="s">
        <v>990</v>
      </c>
    </row>
    <row r="7048" spans="3:21" x14ac:dyDescent="0.4">
      <c r="C7048" s="2" t="s">
        <v>1443</v>
      </c>
      <c r="U7048" s="8" t="s">
        <v>991</v>
      </c>
    </row>
    <row r="7049" spans="3:21" x14ac:dyDescent="0.4">
      <c r="C7049" s="2" t="s">
        <v>1444</v>
      </c>
      <c r="U7049" s="8" t="s">
        <v>992</v>
      </c>
    </row>
    <row r="7050" spans="3:21" x14ac:dyDescent="0.4">
      <c r="C7050" s="2" t="s">
        <v>1445</v>
      </c>
      <c r="U7050" s="8" t="s">
        <v>993</v>
      </c>
    </row>
    <row r="7051" spans="3:21" x14ac:dyDescent="0.4">
      <c r="C7051" s="2" t="s">
        <v>1446</v>
      </c>
      <c r="U7051" s="8" t="s">
        <v>994</v>
      </c>
    </row>
    <row r="7052" spans="3:21" x14ac:dyDescent="0.4">
      <c r="C7052" s="2" t="s">
        <v>1447</v>
      </c>
      <c r="U7052" s="8" t="s">
        <v>995</v>
      </c>
    </row>
    <row r="7053" spans="3:21" x14ac:dyDescent="0.4">
      <c r="C7053" s="2" t="s">
        <v>1448</v>
      </c>
      <c r="U7053" s="8" t="s">
        <v>996</v>
      </c>
    </row>
    <row r="7054" spans="3:21" x14ac:dyDescent="0.4">
      <c r="C7054" s="2" t="s">
        <v>1449</v>
      </c>
      <c r="U7054" s="8" t="s">
        <v>997</v>
      </c>
    </row>
    <row r="7055" spans="3:21" x14ac:dyDescent="0.4">
      <c r="C7055" s="2" t="s">
        <v>1450</v>
      </c>
      <c r="U7055" s="8" t="s">
        <v>998</v>
      </c>
    </row>
    <row r="7056" spans="3:21" x14ac:dyDescent="0.4">
      <c r="C7056" s="2" t="s">
        <v>1451</v>
      </c>
      <c r="U7056" s="8" t="s">
        <v>999</v>
      </c>
    </row>
    <row r="7057" spans="1:21" x14ac:dyDescent="0.4">
      <c r="C7057" s="2" t="s">
        <v>1452</v>
      </c>
      <c r="U7057" s="8" t="s">
        <v>1000</v>
      </c>
    </row>
    <row r="7058" spans="1:21" x14ac:dyDescent="0.4">
      <c r="C7058" s="2" t="s">
        <v>1453</v>
      </c>
      <c r="U7058" s="8" t="s">
        <v>1001</v>
      </c>
    </row>
    <row r="7059" spans="1:21" x14ac:dyDescent="0.4">
      <c r="A7059" s="12" t="s">
        <v>1559</v>
      </c>
      <c r="B7059" s="13" t="s">
        <v>88</v>
      </c>
      <c r="C7059" s="4"/>
      <c r="U7059" s="8" t="s">
        <v>1002</v>
      </c>
    </row>
    <row r="7060" spans="1:21" x14ac:dyDescent="0.4">
      <c r="C7060" t="s">
        <v>114</v>
      </c>
      <c r="U7060" s="8" t="s">
        <v>1003</v>
      </c>
    </row>
    <row r="7061" spans="1:21" x14ac:dyDescent="0.4">
      <c r="C7061" s="6" t="s">
        <v>104</v>
      </c>
      <c r="U7061" s="8" t="s">
        <v>1004</v>
      </c>
    </row>
    <row r="7062" spans="1:21" x14ac:dyDescent="0.4">
      <c r="C7062" t="s">
        <v>1597</v>
      </c>
      <c r="U7062" s="8" t="s">
        <v>1005</v>
      </c>
    </row>
    <row r="7063" spans="1:21" x14ac:dyDescent="0.4">
      <c r="A7063" s="12" t="s">
        <v>1559</v>
      </c>
      <c r="B7063" s="14" t="s">
        <v>4777</v>
      </c>
      <c r="U7063" s="8" t="s">
        <v>1006</v>
      </c>
    </row>
    <row r="7064" spans="1:21" x14ac:dyDescent="0.4">
      <c r="A7064" s="12" t="s">
        <v>3345</v>
      </c>
      <c r="B7064" s="14" t="s">
        <v>4910</v>
      </c>
      <c r="U7064" s="8" t="s">
        <v>1007</v>
      </c>
    </row>
    <row r="7065" spans="1:21" x14ac:dyDescent="0.4">
      <c r="A7065" s="12" t="s">
        <v>3345</v>
      </c>
      <c r="B7065" s="13" t="s">
        <v>4909</v>
      </c>
      <c r="C7065" s="6"/>
      <c r="U7065" s="8" t="s">
        <v>1008</v>
      </c>
    </row>
    <row r="7066" spans="1:21" x14ac:dyDescent="0.4">
      <c r="U7066" s="8" t="s">
        <v>1009</v>
      </c>
    </row>
    <row r="7067" spans="1:21" x14ac:dyDescent="0.4">
      <c r="U7067" s="8" t="s">
        <v>1010</v>
      </c>
    </row>
    <row r="7068" spans="1:21" x14ac:dyDescent="0.4">
      <c r="A7068" s="12" t="s">
        <v>3345</v>
      </c>
      <c r="C7068" t="s">
        <v>103</v>
      </c>
      <c r="N7068"/>
      <c r="S7068"/>
      <c r="U7068" s="8" t="s">
        <v>1011</v>
      </c>
    </row>
    <row r="7069" spans="1:21" x14ac:dyDescent="0.4">
      <c r="C7069" t="s">
        <v>99</v>
      </c>
      <c r="N7069"/>
      <c r="S7069"/>
      <c r="U7069" s="8" t="s">
        <v>1012</v>
      </c>
    </row>
    <row r="7070" spans="1:21" x14ac:dyDescent="0.4">
      <c r="A7070" s="12" t="s">
        <v>3345</v>
      </c>
      <c r="B7070" s="13" t="s">
        <v>100</v>
      </c>
      <c r="N7070"/>
      <c r="S7070"/>
      <c r="U7070" s="8" t="s">
        <v>1013</v>
      </c>
    </row>
    <row r="7071" spans="1:21" x14ac:dyDescent="0.4">
      <c r="A7071" s="12" t="s">
        <v>3345</v>
      </c>
      <c r="B7071" s="13" t="s">
        <v>101</v>
      </c>
      <c r="N7071"/>
      <c r="S7071"/>
      <c r="U7071" s="8" t="s">
        <v>1014</v>
      </c>
    </row>
    <row r="7072" spans="1:21" x14ac:dyDescent="0.4">
      <c r="A7072" s="12" t="s">
        <v>3345</v>
      </c>
      <c r="B7072" s="13" t="s">
        <v>102</v>
      </c>
      <c r="N7072"/>
      <c r="S7072"/>
      <c r="U7072" s="8" t="s">
        <v>1015</v>
      </c>
    </row>
    <row r="7073" spans="1:21" x14ac:dyDescent="0.4">
      <c r="A7073" s="12" t="s">
        <v>3345</v>
      </c>
      <c r="B7073" s="13" t="s">
        <v>2967</v>
      </c>
      <c r="N7073"/>
      <c r="S7073"/>
      <c r="U7073" s="8" t="s">
        <v>1016</v>
      </c>
    </row>
    <row r="7074" spans="1:21" x14ac:dyDescent="0.4">
      <c r="A7074" s="12" t="s">
        <v>3345</v>
      </c>
      <c r="B7074" s="13" t="s">
        <v>100</v>
      </c>
      <c r="N7074"/>
      <c r="S7074"/>
      <c r="U7074" s="8" t="s">
        <v>1017</v>
      </c>
    </row>
    <row r="7075" spans="1:21" x14ac:dyDescent="0.4">
      <c r="U7075" s="8" t="s">
        <v>1018</v>
      </c>
    </row>
    <row r="7076" spans="1:21" x14ac:dyDescent="0.4">
      <c r="U7076" s="8" t="s">
        <v>1039</v>
      </c>
    </row>
    <row r="7077" spans="1:21" x14ac:dyDescent="0.4">
      <c r="A7077" s="12" t="s">
        <v>1559</v>
      </c>
      <c r="N7077"/>
      <c r="S7077"/>
      <c r="U7077" s="8" t="s">
        <v>1019</v>
      </c>
    </row>
    <row r="7078" spans="1:21" x14ac:dyDescent="0.4">
      <c r="A7078" s="12" t="s">
        <v>1559</v>
      </c>
      <c r="B7078" s="18" t="s">
        <v>1602</v>
      </c>
      <c r="N7078"/>
      <c r="S7078"/>
      <c r="U7078" s="8" t="s">
        <v>1020</v>
      </c>
    </row>
    <row r="7079" spans="1:21" x14ac:dyDescent="0.4">
      <c r="C7079" t="s">
        <v>214</v>
      </c>
      <c r="N7079"/>
      <c r="S7079"/>
      <c r="U7079" s="8" t="s">
        <v>1021</v>
      </c>
    </row>
    <row r="7080" spans="1:21" x14ac:dyDescent="0.4">
      <c r="A7080" s="12" t="s">
        <v>1559</v>
      </c>
      <c r="N7080"/>
      <c r="S7080"/>
      <c r="U7080" s="8" t="s">
        <v>1022</v>
      </c>
    </row>
    <row r="7081" spans="1:21" x14ac:dyDescent="0.4">
      <c r="A7081" s="12" t="s">
        <v>1559</v>
      </c>
      <c r="B7081" s="18" t="s">
        <v>1604</v>
      </c>
      <c r="C7081" s="19"/>
      <c r="N7081"/>
      <c r="S7081"/>
      <c r="U7081" s="8" t="s">
        <v>1023</v>
      </c>
    </row>
    <row r="7082" spans="1:21" x14ac:dyDescent="0.4">
      <c r="A7082" s="12" t="s">
        <v>1559</v>
      </c>
      <c r="C7082" t="s">
        <v>1603</v>
      </c>
      <c r="N7082"/>
      <c r="S7082"/>
      <c r="U7082" s="8" t="s">
        <v>1024</v>
      </c>
    </row>
    <row r="7083" spans="1:21" x14ac:dyDescent="0.4">
      <c r="C7083" t="s">
        <v>1534</v>
      </c>
      <c r="N7083"/>
      <c r="S7083"/>
      <c r="U7083" s="8" t="s">
        <v>1025</v>
      </c>
    </row>
    <row r="7084" spans="1:21" x14ac:dyDescent="0.4">
      <c r="A7084" s="12" t="s">
        <v>1559</v>
      </c>
      <c r="B7084" s="13" t="s">
        <v>5598</v>
      </c>
      <c r="N7084"/>
      <c r="S7084"/>
      <c r="U7084" s="8" t="s">
        <v>1026</v>
      </c>
    </row>
    <row r="7085" spans="1:21" x14ac:dyDescent="0.4">
      <c r="A7085" s="12" t="s">
        <v>1559</v>
      </c>
      <c r="N7085"/>
      <c r="S7085"/>
      <c r="U7085" s="8" t="s">
        <v>1027</v>
      </c>
    </row>
    <row r="7086" spans="1:21" x14ac:dyDescent="0.4">
      <c r="C7086" t="s">
        <v>1606</v>
      </c>
      <c r="N7086"/>
      <c r="S7086"/>
      <c r="U7086" s="8" t="s">
        <v>1028</v>
      </c>
    </row>
    <row r="7087" spans="1:21" x14ac:dyDescent="0.4">
      <c r="C7087" s="6" t="s">
        <v>1607</v>
      </c>
      <c r="N7087"/>
      <c r="S7087"/>
      <c r="U7087" s="8" t="s">
        <v>1029</v>
      </c>
    </row>
    <row r="7088" spans="1:21" x14ac:dyDescent="0.4">
      <c r="A7088" s="12" t="s">
        <v>1559</v>
      </c>
      <c r="B7088" s="13" t="s">
        <v>3275</v>
      </c>
      <c r="C7088" s="4"/>
      <c r="N7088"/>
      <c r="S7088"/>
      <c r="U7088" s="8" t="s">
        <v>1030</v>
      </c>
    </row>
    <row r="7089" spans="1:21" x14ac:dyDescent="0.4">
      <c r="A7089" s="12" t="s">
        <v>1559</v>
      </c>
      <c r="B7089" s="13" t="s">
        <v>5599</v>
      </c>
      <c r="C7089" s="4"/>
      <c r="N7089"/>
      <c r="S7089"/>
      <c r="U7089" s="8" t="s">
        <v>1031</v>
      </c>
    </row>
    <row r="7090" spans="1:21" x14ac:dyDescent="0.4">
      <c r="C7090" s="2" t="s">
        <v>1436</v>
      </c>
      <c r="N7090"/>
      <c r="S7090"/>
      <c r="U7090" s="8" t="s">
        <v>1032</v>
      </c>
    </row>
    <row r="7091" spans="1:21" x14ac:dyDescent="0.4">
      <c r="C7091" s="2" t="s">
        <v>3276</v>
      </c>
      <c r="N7091"/>
      <c r="S7091"/>
      <c r="U7091" s="8" t="s">
        <v>1033</v>
      </c>
    </row>
    <row r="7092" spans="1:21" x14ac:dyDescent="0.4">
      <c r="C7092" s="2" t="s">
        <v>3277</v>
      </c>
      <c r="N7092"/>
      <c r="S7092"/>
      <c r="U7092" s="8" t="s">
        <v>1034</v>
      </c>
    </row>
    <row r="7093" spans="1:21" x14ac:dyDescent="0.4">
      <c r="C7093" s="2" t="s">
        <v>1440</v>
      </c>
      <c r="N7093"/>
      <c r="S7093"/>
      <c r="U7093" s="8" t="s">
        <v>1035</v>
      </c>
    </row>
    <row r="7094" spans="1:21" x14ac:dyDescent="0.4">
      <c r="C7094" s="2" t="s">
        <v>3278</v>
      </c>
      <c r="N7094"/>
      <c r="S7094"/>
      <c r="U7094" s="8" t="s">
        <v>1036</v>
      </c>
    </row>
    <row r="7095" spans="1:21" x14ac:dyDescent="0.4">
      <c r="C7095" s="2" t="s">
        <v>1442</v>
      </c>
      <c r="N7095"/>
      <c r="S7095"/>
      <c r="U7095" s="8" t="s">
        <v>1037</v>
      </c>
    </row>
    <row r="7096" spans="1:21" x14ac:dyDescent="0.4">
      <c r="C7096" s="2" t="s">
        <v>1443</v>
      </c>
      <c r="N7096"/>
      <c r="S7096"/>
      <c r="U7096" s="8" t="s">
        <v>39</v>
      </c>
    </row>
    <row r="7097" spans="1:21" x14ac:dyDescent="0.4">
      <c r="C7097" s="2" t="s">
        <v>2940</v>
      </c>
      <c r="N7097"/>
      <c r="S7097"/>
      <c r="U7097" s="8" t="s">
        <v>1038</v>
      </c>
    </row>
    <row r="7098" spans="1:21" x14ac:dyDescent="0.4">
      <c r="C7098" s="2" t="s">
        <v>3279</v>
      </c>
      <c r="N7098"/>
      <c r="S7098"/>
    </row>
    <row r="7099" spans="1:21" x14ac:dyDescent="0.4">
      <c r="C7099" s="2" t="s">
        <v>3280</v>
      </c>
      <c r="N7099"/>
      <c r="S7099"/>
    </row>
    <row r="7100" spans="1:21" x14ac:dyDescent="0.4">
      <c r="C7100" s="2" t="s">
        <v>3281</v>
      </c>
    </row>
    <row r="7101" spans="1:21" x14ac:dyDescent="0.4">
      <c r="C7101" s="2" t="s">
        <v>3282</v>
      </c>
    </row>
    <row r="7102" spans="1:21" x14ac:dyDescent="0.4">
      <c r="C7102" s="2" t="s">
        <v>3283</v>
      </c>
    </row>
    <row r="7103" spans="1:21" x14ac:dyDescent="0.4">
      <c r="C7103" s="2" t="s">
        <v>3284</v>
      </c>
    </row>
    <row r="7104" spans="1:21" x14ac:dyDescent="0.4">
      <c r="C7104" s="2" t="s">
        <v>3285</v>
      </c>
    </row>
    <row r="7105" spans="1:19" x14ac:dyDescent="0.4">
      <c r="C7105" s="2" t="s">
        <v>3286</v>
      </c>
    </row>
    <row r="7106" spans="1:19" x14ac:dyDescent="0.4">
      <c r="C7106" s="2" t="s">
        <v>1453</v>
      </c>
    </row>
    <row r="7107" spans="1:19" x14ac:dyDescent="0.4">
      <c r="A7107" s="12" t="s">
        <v>1559</v>
      </c>
      <c r="C7107" s="2"/>
    </row>
    <row r="7108" spans="1:19" x14ac:dyDescent="0.4">
      <c r="A7108" s="12" t="s">
        <v>1559</v>
      </c>
      <c r="B7108" s="13" t="s">
        <v>3287</v>
      </c>
      <c r="C7108" s="4"/>
    </row>
    <row r="7109" spans="1:19" x14ac:dyDescent="0.4">
      <c r="A7109" s="12" t="s">
        <v>1559</v>
      </c>
      <c r="B7109" s="14" t="str">
        <f>"sip=" &amp; $F$72</f>
        <v>sip=172.28.88.101,172.28.88.102,172.28.0.3</v>
      </c>
      <c r="C7109" s="4"/>
    </row>
    <row r="7110" spans="1:19" x14ac:dyDescent="0.4">
      <c r="A7110" s="12" t="s">
        <v>1559</v>
      </c>
      <c r="B7110" s="13" t="s">
        <v>1609</v>
      </c>
      <c r="C7110" s="4"/>
    </row>
    <row r="7111" spans="1:19" x14ac:dyDescent="0.4">
      <c r="A7111" s="12" t="s">
        <v>1559</v>
      </c>
    </row>
    <row r="7112" spans="1:19" x14ac:dyDescent="0.4">
      <c r="A7112" s="12" t="s">
        <v>1559</v>
      </c>
      <c r="B7112" s="18" t="s">
        <v>93</v>
      </c>
      <c r="S7112" s="8" t="s">
        <v>1601</v>
      </c>
    </row>
    <row r="7113" spans="1:19" x14ac:dyDescent="0.4">
      <c r="A7113" s="12" t="s">
        <v>1559</v>
      </c>
      <c r="B7113" s="13" t="s">
        <v>1608</v>
      </c>
      <c r="S7113" s="8" t="s">
        <v>2849</v>
      </c>
    </row>
    <row r="7114" spans="1:19" x14ac:dyDescent="0.4">
      <c r="A7114" s="12" t="s">
        <v>1559</v>
      </c>
      <c r="B7114" s="13" t="s">
        <v>5597</v>
      </c>
      <c r="C7114" s="4"/>
      <c r="L7114" t="s">
        <v>2848</v>
      </c>
    </row>
    <row r="7115" spans="1:19" x14ac:dyDescent="0.4">
      <c r="A7115" s="12" t="s">
        <v>5429</v>
      </c>
      <c r="C7115" s="4"/>
      <c r="N7115"/>
      <c r="S7115"/>
    </row>
    <row r="7116" spans="1:19" x14ac:dyDescent="0.4">
      <c r="A7116" s="12" t="s">
        <v>1559</v>
      </c>
      <c r="B7116" s="18" t="s">
        <v>5336</v>
      </c>
      <c r="N7116"/>
      <c r="S7116"/>
    </row>
    <row r="7117" spans="1:19" x14ac:dyDescent="0.4">
      <c r="A7117" s="12" t="s">
        <v>1559</v>
      </c>
      <c r="B7117" s="13" t="s">
        <v>5337</v>
      </c>
      <c r="C7117" s="4"/>
      <c r="N7117"/>
      <c r="S7117"/>
    </row>
    <row r="7118" spans="1:19" x14ac:dyDescent="0.4">
      <c r="A7118" s="12" t="s">
        <v>1559</v>
      </c>
      <c r="B7118" s="13" t="s">
        <v>5338</v>
      </c>
      <c r="C7118" s="4"/>
      <c r="L7118" s="63" t="s">
        <v>5341</v>
      </c>
      <c r="N7118"/>
      <c r="S7118"/>
    </row>
    <row r="7119" spans="1:19" x14ac:dyDescent="0.4">
      <c r="A7119" s="12" t="s">
        <v>1559</v>
      </c>
      <c r="B7119" s="13" t="s">
        <v>5339</v>
      </c>
      <c r="C7119" s="4"/>
      <c r="N7119"/>
      <c r="S7119"/>
    </row>
    <row r="7120" spans="1:19" x14ac:dyDescent="0.4">
      <c r="A7120" s="12" t="s">
        <v>1559</v>
      </c>
      <c r="B7120" s="13" t="s">
        <v>211</v>
      </c>
      <c r="C7120" s="4"/>
      <c r="N7120"/>
      <c r="S7120"/>
    </row>
    <row r="7121" spans="1:19" x14ac:dyDescent="0.4">
      <c r="C7121" s="2" t="s">
        <v>2852</v>
      </c>
      <c r="N7121"/>
      <c r="S7121"/>
    </row>
    <row r="7122" spans="1:19" x14ac:dyDescent="0.4">
      <c r="C7122" s="2" t="s">
        <v>2853</v>
      </c>
      <c r="N7122"/>
      <c r="S7122"/>
    </row>
    <row r="7123" spans="1:19" x14ac:dyDescent="0.4">
      <c r="C7123" s="2" t="s">
        <v>2854</v>
      </c>
      <c r="N7123"/>
      <c r="S7123"/>
    </row>
    <row r="7124" spans="1:19" x14ac:dyDescent="0.4">
      <c r="C7124" s="2" t="s">
        <v>2855</v>
      </c>
      <c r="N7124"/>
      <c r="S7124"/>
    </row>
    <row r="7125" spans="1:19" x14ac:dyDescent="0.4">
      <c r="C7125" s="2" t="s">
        <v>2856</v>
      </c>
      <c r="N7125"/>
      <c r="S7125"/>
    </row>
    <row r="7126" spans="1:19" x14ac:dyDescent="0.4">
      <c r="C7126" s="2" t="s">
        <v>2860</v>
      </c>
      <c r="N7126"/>
      <c r="S7126"/>
    </row>
    <row r="7127" spans="1:19" x14ac:dyDescent="0.4">
      <c r="C7127" s="2" t="s">
        <v>2857</v>
      </c>
      <c r="N7127"/>
      <c r="S7127"/>
    </row>
    <row r="7128" spans="1:19" x14ac:dyDescent="0.4">
      <c r="C7128" s="2" t="s">
        <v>2858</v>
      </c>
      <c r="N7128"/>
      <c r="S7128"/>
    </row>
    <row r="7129" spans="1:19" x14ac:dyDescent="0.4">
      <c r="C7129" s="4"/>
      <c r="N7129"/>
      <c r="S7129"/>
    </row>
    <row r="7130" spans="1:19" x14ac:dyDescent="0.4">
      <c r="A7130" s="12" t="s">
        <v>1559</v>
      </c>
      <c r="B7130" s="13" t="s">
        <v>5340</v>
      </c>
      <c r="C7130" s="4"/>
      <c r="N7130"/>
      <c r="S7130"/>
    </row>
    <row r="7131" spans="1:19" x14ac:dyDescent="0.4">
      <c r="A7131" s="12" t="s">
        <v>1559</v>
      </c>
      <c r="B7131" s="13" t="s">
        <v>213</v>
      </c>
      <c r="C7131" s="4"/>
      <c r="N7131"/>
      <c r="S7131"/>
    </row>
    <row r="7132" spans="1:19" x14ac:dyDescent="0.4">
      <c r="C7132" s="2" t="s">
        <v>1911</v>
      </c>
      <c r="N7132"/>
      <c r="S7132"/>
    </row>
    <row r="7133" spans="1:19" x14ac:dyDescent="0.4">
      <c r="C7133" s="2" t="s">
        <v>46</v>
      </c>
      <c r="N7133"/>
      <c r="S7133"/>
    </row>
    <row r="7135" spans="1:19" x14ac:dyDescent="0.4">
      <c r="A7135" s="12" t="s">
        <v>1559</v>
      </c>
      <c r="B7135" s="13" t="s">
        <v>115</v>
      </c>
      <c r="C7135" s="4"/>
      <c r="N7135"/>
      <c r="S7135"/>
    </row>
    <row r="7136" spans="1:19" x14ac:dyDescent="0.4">
      <c r="A7136" s="12" t="s">
        <v>1559</v>
      </c>
      <c r="B7136" s="13" t="s">
        <v>116</v>
      </c>
      <c r="C7136" s="4"/>
      <c r="N7136"/>
      <c r="S7136"/>
    </row>
    <row r="7137" spans="1:19" x14ac:dyDescent="0.4">
      <c r="A7137" s="12" t="s">
        <v>1559</v>
      </c>
      <c r="B7137" s="13" t="s">
        <v>117</v>
      </c>
      <c r="C7137" s="4"/>
      <c r="N7137"/>
      <c r="S7137"/>
    </row>
    <row r="7138" spans="1:19" x14ac:dyDescent="0.4">
      <c r="A7138" s="12" t="s">
        <v>1559</v>
      </c>
      <c r="B7138" s="13" t="s">
        <v>118</v>
      </c>
      <c r="C7138" s="4"/>
      <c r="N7138"/>
      <c r="S7138"/>
    </row>
    <row r="7139" spans="1:19" x14ac:dyDescent="0.4">
      <c r="A7139" s="12" t="s">
        <v>1559</v>
      </c>
      <c r="C7139" s="4"/>
      <c r="N7139"/>
      <c r="S7139"/>
    </row>
    <row r="7140" spans="1:19" x14ac:dyDescent="0.4">
      <c r="A7140" s="12" t="s">
        <v>1559</v>
      </c>
      <c r="B7140" s="13" t="s">
        <v>119</v>
      </c>
      <c r="C7140" s="4"/>
      <c r="N7140"/>
      <c r="S7140"/>
    </row>
    <row r="7141" spans="1:19" x14ac:dyDescent="0.4">
      <c r="A7141" s="12" t="s">
        <v>1559</v>
      </c>
      <c r="B7141" s="13" t="s">
        <v>120</v>
      </c>
      <c r="C7141" s="4"/>
      <c r="N7141"/>
      <c r="S7141"/>
    </row>
    <row r="7142" spans="1:19" x14ac:dyDescent="0.4">
      <c r="A7142" s="12" t="s">
        <v>1559</v>
      </c>
      <c r="B7142" s="13" t="s">
        <v>39</v>
      </c>
      <c r="C7142" s="4"/>
      <c r="N7142"/>
      <c r="S7142"/>
    </row>
    <row r="7143" spans="1:19" x14ac:dyDescent="0.4">
      <c r="C7143" s="4"/>
      <c r="N7143"/>
      <c r="S7143"/>
    </row>
    <row r="7144" spans="1:19" x14ac:dyDescent="0.4">
      <c r="A7144" s="12" t="s">
        <v>1559</v>
      </c>
      <c r="B7144" s="13" t="s">
        <v>121</v>
      </c>
      <c r="C7144" s="4"/>
      <c r="N7144"/>
      <c r="S7144"/>
    </row>
    <row r="7145" spans="1:19" x14ac:dyDescent="0.4">
      <c r="A7145" s="12" t="s">
        <v>1559</v>
      </c>
      <c r="B7145" s="13" t="s">
        <v>122</v>
      </c>
      <c r="C7145" s="4"/>
      <c r="N7145"/>
      <c r="S7145"/>
    </row>
    <row r="7146" spans="1:19" x14ac:dyDescent="0.4">
      <c r="A7146" s="12" t="s">
        <v>1559</v>
      </c>
      <c r="B7146" s="13" t="s">
        <v>123</v>
      </c>
      <c r="C7146" s="4"/>
      <c r="N7146"/>
      <c r="S7146"/>
    </row>
    <row r="7147" spans="1:19" x14ac:dyDescent="0.4">
      <c r="A7147" s="12" t="s">
        <v>1559</v>
      </c>
      <c r="B7147" s="13" t="s">
        <v>39</v>
      </c>
      <c r="C7147" s="4"/>
      <c r="N7147"/>
      <c r="S7147"/>
    </row>
    <row r="7148" spans="1:19" x14ac:dyDescent="0.4">
      <c r="C7148" s="4"/>
      <c r="N7148"/>
      <c r="S7148"/>
    </row>
    <row r="7149" spans="1:19" x14ac:dyDescent="0.4">
      <c r="A7149" s="12" t="s">
        <v>1559</v>
      </c>
      <c r="B7149" s="13" t="s">
        <v>125</v>
      </c>
      <c r="C7149" s="4"/>
      <c r="N7149"/>
      <c r="S7149"/>
    </row>
    <row r="7150" spans="1:19" x14ac:dyDescent="0.4">
      <c r="A7150" s="12" t="s">
        <v>1559</v>
      </c>
      <c r="B7150" s="13" t="s">
        <v>126</v>
      </c>
      <c r="C7150" s="4"/>
      <c r="N7150"/>
      <c r="S7150"/>
    </row>
    <row r="7151" spans="1:19" x14ac:dyDescent="0.4">
      <c r="C7151" s="4"/>
      <c r="N7151"/>
      <c r="S7151"/>
    </row>
    <row r="7152" spans="1:19" x14ac:dyDescent="0.4">
      <c r="A7152" s="12" t="s">
        <v>1559</v>
      </c>
      <c r="B7152" s="13" t="s">
        <v>127</v>
      </c>
      <c r="C7152" s="4"/>
      <c r="N7152"/>
      <c r="S7152"/>
    </row>
    <row r="7153" spans="1:19" x14ac:dyDescent="0.4">
      <c r="A7153" s="12" t="s">
        <v>1559</v>
      </c>
      <c r="B7153" s="13" t="s">
        <v>128</v>
      </c>
      <c r="C7153" s="4"/>
      <c r="N7153"/>
      <c r="S7153"/>
    </row>
    <row r="7154" spans="1:19" x14ac:dyDescent="0.4">
      <c r="A7154" s="12" t="s">
        <v>1559</v>
      </c>
      <c r="B7154" s="13" t="s">
        <v>129</v>
      </c>
      <c r="C7154" s="4"/>
      <c r="N7154"/>
      <c r="S7154"/>
    </row>
    <row r="7155" spans="1:19" x14ac:dyDescent="0.4">
      <c r="A7155" s="12" t="s">
        <v>1559</v>
      </c>
      <c r="B7155" s="13" t="s">
        <v>130</v>
      </c>
      <c r="C7155" s="4"/>
      <c r="N7155"/>
      <c r="S7155"/>
    </row>
    <row r="7156" spans="1:19" x14ac:dyDescent="0.4">
      <c r="A7156" s="12" t="s">
        <v>1559</v>
      </c>
      <c r="B7156" s="13" t="s">
        <v>131</v>
      </c>
      <c r="C7156" s="4"/>
      <c r="N7156"/>
      <c r="S7156"/>
    </row>
    <row r="7157" spans="1:19" x14ac:dyDescent="0.4">
      <c r="A7157" s="12" t="s">
        <v>1559</v>
      </c>
      <c r="B7157" s="13" t="s">
        <v>132</v>
      </c>
      <c r="C7157" s="4"/>
      <c r="N7157"/>
      <c r="S7157"/>
    </row>
    <row r="7158" spans="1:19" x14ac:dyDescent="0.4">
      <c r="A7158" s="12" t="s">
        <v>1559</v>
      </c>
      <c r="C7158" s="4"/>
      <c r="N7158"/>
      <c r="S7158"/>
    </row>
    <row r="7159" spans="1:19" x14ac:dyDescent="0.4">
      <c r="A7159" s="12" t="s">
        <v>1559</v>
      </c>
      <c r="B7159" s="13" t="s">
        <v>133</v>
      </c>
      <c r="C7159" s="4"/>
      <c r="N7159"/>
      <c r="S7159"/>
    </row>
    <row r="7160" spans="1:19" x14ac:dyDescent="0.4">
      <c r="A7160" s="12" t="s">
        <v>1559</v>
      </c>
      <c r="B7160" s="13" t="s">
        <v>134</v>
      </c>
      <c r="C7160" s="4"/>
      <c r="N7160"/>
      <c r="S7160"/>
    </row>
    <row r="7161" spans="1:19" x14ac:dyDescent="0.4">
      <c r="A7161" s="12" t="s">
        <v>1559</v>
      </c>
      <c r="B7161" s="13" t="s">
        <v>135</v>
      </c>
      <c r="C7161" s="4"/>
      <c r="N7161"/>
      <c r="S7161"/>
    </row>
    <row r="7162" spans="1:19" x14ac:dyDescent="0.4">
      <c r="A7162" s="12" t="s">
        <v>1559</v>
      </c>
      <c r="B7162" s="13" t="s">
        <v>136</v>
      </c>
      <c r="C7162" s="4"/>
      <c r="N7162"/>
      <c r="S7162"/>
    </row>
    <row r="7163" spans="1:19" x14ac:dyDescent="0.4">
      <c r="A7163" s="12" t="s">
        <v>1559</v>
      </c>
      <c r="B7163" s="13" t="s">
        <v>137</v>
      </c>
      <c r="C7163" s="4"/>
      <c r="N7163"/>
      <c r="S7163"/>
    </row>
    <row r="7164" spans="1:19" x14ac:dyDescent="0.4">
      <c r="A7164" s="12" t="s">
        <v>1559</v>
      </c>
      <c r="B7164" s="13" t="s">
        <v>138</v>
      </c>
      <c r="C7164" s="4"/>
      <c r="N7164"/>
      <c r="S7164"/>
    </row>
    <row r="7165" spans="1:19" x14ac:dyDescent="0.4">
      <c r="A7165" s="12" t="s">
        <v>1559</v>
      </c>
      <c r="B7165" s="13" t="s">
        <v>139</v>
      </c>
      <c r="C7165" s="4"/>
      <c r="N7165"/>
      <c r="S7165"/>
    </row>
    <row r="7166" spans="1:19" x14ac:dyDescent="0.4">
      <c r="A7166" s="12" t="s">
        <v>1559</v>
      </c>
      <c r="B7166" s="13" t="s">
        <v>140</v>
      </c>
      <c r="C7166" s="4"/>
      <c r="N7166"/>
      <c r="S7166"/>
    </row>
    <row r="7167" spans="1:19" x14ac:dyDescent="0.4">
      <c r="A7167" s="12" t="s">
        <v>1559</v>
      </c>
      <c r="B7167" s="13" t="s">
        <v>141</v>
      </c>
      <c r="C7167" s="4"/>
      <c r="N7167"/>
      <c r="S7167"/>
    </row>
    <row r="7168" spans="1:19" x14ac:dyDescent="0.4">
      <c r="A7168" s="12" t="s">
        <v>1559</v>
      </c>
      <c r="B7168" s="13" t="s">
        <v>142</v>
      </c>
      <c r="C7168" s="4"/>
      <c r="N7168"/>
      <c r="S7168"/>
    </row>
    <row r="7169" spans="1:19" x14ac:dyDescent="0.4">
      <c r="A7169" s="12" t="s">
        <v>1559</v>
      </c>
      <c r="B7169" s="13" t="s">
        <v>143</v>
      </c>
      <c r="C7169" s="4"/>
      <c r="N7169"/>
      <c r="S7169"/>
    </row>
    <row r="7170" spans="1:19" x14ac:dyDescent="0.4">
      <c r="A7170" s="12" t="s">
        <v>1559</v>
      </c>
      <c r="C7170" s="4"/>
      <c r="N7170"/>
      <c r="S7170"/>
    </row>
    <row r="7171" spans="1:19" x14ac:dyDescent="0.4">
      <c r="A7171" s="12" t="s">
        <v>1559</v>
      </c>
      <c r="B7171" s="13" t="s">
        <v>144</v>
      </c>
      <c r="C7171" s="4"/>
      <c r="N7171"/>
      <c r="S7171"/>
    </row>
    <row r="7172" spans="1:19" x14ac:dyDescent="0.4">
      <c r="A7172" s="12" t="s">
        <v>1559</v>
      </c>
      <c r="B7172" s="13" t="s">
        <v>145</v>
      </c>
      <c r="C7172" s="4"/>
      <c r="N7172"/>
      <c r="S7172"/>
    </row>
    <row r="7173" spans="1:19" x14ac:dyDescent="0.4">
      <c r="A7173" s="12" t="s">
        <v>1559</v>
      </c>
      <c r="B7173" s="13" t="s">
        <v>39</v>
      </c>
      <c r="C7173" s="4"/>
      <c r="N7173"/>
      <c r="S7173"/>
    </row>
    <row r="7174" spans="1:19" x14ac:dyDescent="0.4">
      <c r="C7174" s="4"/>
      <c r="N7174"/>
      <c r="S7174"/>
    </row>
    <row r="7175" spans="1:19" x14ac:dyDescent="0.4">
      <c r="A7175" s="12" t="s">
        <v>1559</v>
      </c>
      <c r="B7175" s="13" t="s">
        <v>146</v>
      </c>
      <c r="C7175" s="4"/>
      <c r="N7175"/>
      <c r="S7175"/>
    </row>
    <row r="7176" spans="1:19" x14ac:dyDescent="0.4">
      <c r="A7176" s="12" t="s">
        <v>1559</v>
      </c>
      <c r="B7176" s="13" t="s">
        <v>1610</v>
      </c>
      <c r="C7176" s="4"/>
      <c r="N7176"/>
      <c r="S7176"/>
    </row>
    <row r="7177" spans="1:19" x14ac:dyDescent="0.4">
      <c r="A7177" s="12" t="s">
        <v>1559</v>
      </c>
      <c r="B7177" s="13" t="s">
        <v>147</v>
      </c>
      <c r="C7177" s="4"/>
      <c r="N7177"/>
      <c r="S7177"/>
    </row>
    <row r="7178" spans="1:19" x14ac:dyDescent="0.4">
      <c r="A7178" s="12" t="s">
        <v>1559</v>
      </c>
      <c r="B7178" s="13" t="s">
        <v>148</v>
      </c>
      <c r="C7178" s="4"/>
      <c r="N7178"/>
      <c r="S7178"/>
    </row>
    <row r="7179" spans="1:19" x14ac:dyDescent="0.4">
      <c r="A7179" s="12" t="s">
        <v>1559</v>
      </c>
      <c r="B7179" s="13" t="s">
        <v>149</v>
      </c>
      <c r="C7179" s="4"/>
      <c r="N7179"/>
      <c r="S7179"/>
    </row>
    <row r="7180" spans="1:19" x14ac:dyDescent="0.4">
      <c r="A7180" s="12" t="s">
        <v>1559</v>
      </c>
      <c r="B7180" s="13" t="s">
        <v>150</v>
      </c>
      <c r="C7180" s="4"/>
      <c r="N7180"/>
      <c r="S7180"/>
    </row>
    <row r="7181" spans="1:19" x14ac:dyDescent="0.4">
      <c r="A7181" s="12" t="s">
        <v>1559</v>
      </c>
      <c r="B7181" s="13" t="s">
        <v>151</v>
      </c>
      <c r="C7181" s="4"/>
      <c r="N7181"/>
      <c r="S7181"/>
    </row>
    <row r="7182" spans="1:19" x14ac:dyDescent="0.4">
      <c r="A7182" s="12" t="s">
        <v>1559</v>
      </c>
      <c r="B7182" s="13" t="s">
        <v>152</v>
      </c>
      <c r="C7182" s="4"/>
      <c r="N7182"/>
      <c r="S7182"/>
    </row>
    <row r="7183" spans="1:19" x14ac:dyDescent="0.4">
      <c r="A7183" s="12" t="s">
        <v>1559</v>
      </c>
      <c r="B7183" s="13" t="s">
        <v>153</v>
      </c>
      <c r="C7183" s="4"/>
      <c r="N7183"/>
      <c r="S7183"/>
    </row>
    <row r="7184" spans="1:19" x14ac:dyDescent="0.4">
      <c r="A7184" s="12" t="s">
        <v>1559</v>
      </c>
      <c r="B7184" s="13" t="s">
        <v>154</v>
      </c>
      <c r="C7184" s="4"/>
      <c r="N7184"/>
      <c r="S7184"/>
    </row>
    <row r="7185" spans="1:19" x14ac:dyDescent="0.4">
      <c r="A7185" s="12" t="s">
        <v>1559</v>
      </c>
      <c r="B7185" s="13" t="s">
        <v>155</v>
      </c>
      <c r="C7185" s="4"/>
      <c r="N7185"/>
      <c r="S7185"/>
    </row>
    <row r="7186" spans="1:19" x14ac:dyDescent="0.4">
      <c r="A7186" s="12" t="s">
        <v>1559</v>
      </c>
      <c r="B7186" s="13" t="s">
        <v>1611</v>
      </c>
      <c r="C7186" s="4"/>
      <c r="N7186"/>
      <c r="S7186"/>
    </row>
    <row r="7187" spans="1:19" x14ac:dyDescent="0.4">
      <c r="A7187" s="12" t="s">
        <v>1559</v>
      </c>
      <c r="B7187" s="13" t="s">
        <v>156</v>
      </c>
      <c r="C7187" s="4"/>
      <c r="N7187"/>
      <c r="S7187"/>
    </row>
    <row r="7188" spans="1:19" x14ac:dyDescent="0.4">
      <c r="A7188" s="12" t="s">
        <v>1559</v>
      </c>
      <c r="B7188" s="13" t="s">
        <v>1612</v>
      </c>
      <c r="C7188" s="4"/>
      <c r="N7188"/>
      <c r="S7188"/>
    </row>
    <row r="7189" spans="1:19" x14ac:dyDescent="0.4">
      <c r="A7189" s="12" t="s">
        <v>1559</v>
      </c>
      <c r="B7189" s="13" t="s">
        <v>1613</v>
      </c>
      <c r="C7189" s="4"/>
      <c r="N7189"/>
      <c r="S7189"/>
    </row>
    <row r="7190" spans="1:19" x14ac:dyDescent="0.4">
      <c r="A7190" s="12" t="s">
        <v>1559</v>
      </c>
      <c r="B7190" s="13" t="s">
        <v>1614</v>
      </c>
      <c r="C7190" s="4"/>
      <c r="N7190"/>
      <c r="S7190"/>
    </row>
    <row r="7191" spans="1:19" x14ac:dyDescent="0.4">
      <c r="A7191" s="12" t="s">
        <v>1559</v>
      </c>
      <c r="B7191" s="13" t="s">
        <v>157</v>
      </c>
      <c r="C7191" s="4"/>
      <c r="N7191"/>
      <c r="S7191"/>
    </row>
    <row r="7192" spans="1:19" x14ac:dyDescent="0.4">
      <c r="A7192" s="12" t="s">
        <v>1559</v>
      </c>
      <c r="B7192" s="13" t="s">
        <v>158</v>
      </c>
      <c r="C7192" s="4"/>
      <c r="N7192"/>
      <c r="S7192"/>
    </row>
    <row r="7193" spans="1:19" x14ac:dyDescent="0.4">
      <c r="A7193" s="12" t="s">
        <v>1559</v>
      </c>
      <c r="B7193" s="13" t="s">
        <v>159</v>
      </c>
      <c r="C7193" s="4"/>
      <c r="N7193"/>
      <c r="S7193"/>
    </row>
    <row r="7194" spans="1:19" x14ac:dyDescent="0.4">
      <c r="A7194" s="12" t="s">
        <v>1559</v>
      </c>
      <c r="B7194" s="13" t="s">
        <v>1615</v>
      </c>
      <c r="C7194" s="4"/>
      <c r="N7194"/>
      <c r="S7194"/>
    </row>
    <row r="7195" spans="1:19" x14ac:dyDescent="0.4">
      <c r="A7195" s="12" t="s">
        <v>1559</v>
      </c>
      <c r="B7195" s="13" t="s">
        <v>160</v>
      </c>
      <c r="C7195" s="4"/>
      <c r="N7195"/>
      <c r="S7195"/>
    </row>
    <row r="7196" spans="1:19" x14ac:dyDescent="0.4">
      <c r="A7196" s="12" t="s">
        <v>1559</v>
      </c>
      <c r="B7196" s="13" t="s">
        <v>161</v>
      </c>
      <c r="C7196" s="4"/>
      <c r="N7196"/>
      <c r="S7196"/>
    </row>
    <row r="7197" spans="1:19" x14ac:dyDescent="0.4">
      <c r="A7197" s="12" t="s">
        <v>1559</v>
      </c>
      <c r="B7197" s="13" t="s">
        <v>162</v>
      </c>
      <c r="C7197" s="4"/>
      <c r="N7197"/>
      <c r="S7197"/>
    </row>
    <row r="7198" spans="1:19" x14ac:dyDescent="0.4">
      <c r="A7198" s="12" t="s">
        <v>1559</v>
      </c>
      <c r="B7198" s="13" t="s">
        <v>1616</v>
      </c>
      <c r="C7198" s="4"/>
      <c r="N7198"/>
      <c r="S7198"/>
    </row>
    <row r="7199" spans="1:19" x14ac:dyDescent="0.4">
      <c r="A7199" s="12" t="s">
        <v>1559</v>
      </c>
      <c r="B7199" s="13" t="s">
        <v>163</v>
      </c>
      <c r="C7199" s="4"/>
      <c r="N7199"/>
      <c r="S7199"/>
    </row>
    <row r="7200" spans="1:19" x14ac:dyDescent="0.4">
      <c r="A7200" s="12" t="s">
        <v>1559</v>
      </c>
      <c r="B7200" s="13" t="s">
        <v>164</v>
      </c>
      <c r="C7200" s="4"/>
      <c r="N7200"/>
      <c r="S7200"/>
    </row>
    <row r="7201" spans="1:19" x14ac:dyDescent="0.4">
      <c r="A7201" s="12" t="s">
        <v>1559</v>
      </c>
      <c r="B7201" s="13" t="s">
        <v>165</v>
      </c>
      <c r="C7201" s="4"/>
      <c r="N7201"/>
      <c r="S7201"/>
    </row>
    <row r="7202" spans="1:19" x14ac:dyDescent="0.4">
      <c r="A7202" s="12" t="s">
        <v>1559</v>
      </c>
      <c r="B7202" s="13" t="s">
        <v>39</v>
      </c>
      <c r="C7202" s="4"/>
      <c r="N7202"/>
      <c r="S7202"/>
    </row>
    <row r="7203" spans="1:19" x14ac:dyDescent="0.4">
      <c r="C7203" s="4"/>
      <c r="N7203"/>
      <c r="S7203"/>
    </row>
    <row r="7204" spans="1:19" x14ac:dyDescent="0.4">
      <c r="A7204" s="12" t="s">
        <v>1559</v>
      </c>
      <c r="B7204" s="13" t="s">
        <v>166</v>
      </c>
      <c r="C7204" s="4"/>
      <c r="N7204"/>
      <c r="S7204"/>
    </row>
    <row r="7205" spans="1:19" x14ac:dyDescent="0.4">
      <c r="A7205" s="12" t="s">
        <v>1559</v>
      </c>
      <c r="B7205" s="13" t="s">
        <v>167</v>
      </c>
      <c r="C7205" s="4"/>
      <c r="N7205"/>
      <c r="S7205"/>
    </row>
    <row r="7206" spans="1:19" x14ac:dyDescent="0.4">
      <c r="A7206" s="12" t="s">
        <v>1559</v>
      </c>
      <c r="B7206" s="13" t="s">
        <v>168</v>
      </c>
      <c r="C7206" s="4"/>
      <c r="N7206"/>
      <c r="S7206"/>
    </row>
    <row r="7207" spans="1:19" x14ac:dyDescent="0.4">
      <c r="A7207" s="12" t="s">
        <v>1559</v>
      </c>
      <c r="B7207" s="13" t="s">
        <v>169</v>
      </c>
      <c r="C7207" s="4"/>
      <c r="N7207"/>
      <c r="S7207"/>
    </row>
    <row r="7208" spans="1:19" x14ac:dyDescent="0.4">
      <c r="A7208" s="12" t="s">
        <v>1559</v>
      </c>
      <c r="B7208" s="13" t="s">
        <v>170</v>
      </c>
      <c r="C7208" s="4"/>
      <c r="N7208"/>
      <c r="S7208"/>
    </row>
    <row r="7209" spans="1:19" x14ac:dyDescent="0.4">
      <c r="A7209" s="12" t="s">
        <v>1559</v>
      </c>
      <c r="B7209" s="13" t="s">
        <v>171</v>
      </c>
      <c r="C7209" s="4"/>
      <c r="N7209"/>
      <c r="S7209"/>
    </row>
    <row r="7210" spans="1:19" x14ac:dyDescent="0.4">
      <c r="A7210" s="12" t="s">
        <v>1559</v>
      </c>
      <c r="B7210" s="13" t="s">
        <v>169</v>
      </c>
      <c r="C7210" s="4"/>
      <c r="N7210"/>
      <c r="S7210"/>
    </row>
    <row r="7211" spans="1:19" x14ac:dyDescent="0.4">
      <c r="A7211" s="12" t="s">
        <v>1559</v>
      </c>
      <c r="B7211" s="13" t="s">
        <v>39</v>
      </c>
      <c r="C7211" s="4"/>
      <c r="N7211"/>
      <c r="S7211"/>
    </row>
    <row r="7212" spans="1:19" x14ac:dyDescent="0.4">
      <c r="C7212" s="4"/>
      <c r="N7212"/>
      <c r="S7212"/>
    </row>
    <row r="7213" spans="1:19" x14ac:dyDescent="0.4">
      <c r="A7213" s="12" t="s">
        <v>1559</v>
      </c>
      <c r="B7213" s="13" t="s">
        <v>172</v>
      </c>
      <c r="C7213" s="4"/>
      <c r="N7213"/>
      <c r="S7213"/>
    </row>
    <row r="7214" spans="1:19" x14ac:dyDescent="0.4">
      <c r="A7214" s="12" t="s">
        <v>1559</v>
      </c>
      <c r="B7214" s="13" t="s">
        <v>173</v>
      </c>
      <c r="C7214" s="4"/>
      <c r="N7214"/>
      <c r="S7214"/>
    </row>
    <row r="7215" spans="1:19" x14ac:dyDescent="0.4">
      <c r="A7215" s="12" t="s">
        <v>1559</v>
      </c>
      <c r="B7215" s="13" t="s">
        <v>39</v>
      </c>
      <c r="C7215" s="4"/>
      <c r="N7215"/>
      <c r="S7215"/>
    </row>
    <row r="7216" spans="1:19" x14ac:dyDescent="0.4">
      <c r="C7216" s="4"/>
      <c r="N7216"/>
      <c r="S7216"/>
    </row>
    <row r="7217" spans="1:19" x14ac:dyDescent="0.4">
      <c r="A7217" s="12" t="s">
        <v>1559</v>
      </c>
      <c r="B7217" s="13" t="s">
        <v>4598</v>
      </c>
      <c r="C7217" s="4"/>
      <c r="N7217"/>
      <c r="S7217"/>
    </row>
    <row r="7218" spans="1:19" x14ac:dyDescent="0.4">
      <c r="C7218" s="4"/>
      <c r="N7218"/>
      <c r="S7218"/>
    </row>
    <row r="7219" spans="1:19" x14ac:dyDescent="0.4">
      <c r="A7219" s="12" t="s">
        <v>1559</v>
      </c>
      <c r="B7219" s="13" t="s">
        <v>917</v>
      </c>
      <c r="C7219" s="4"/>
      <c r="N7219"/>
      <c r="S7219"/>
    </row>
    <row r="7220" spans="1:19" x14ac:dyDescent="0.4">
      <c r="A7220" s="12" t="s">
        <v>1559</v>
      </c>
      <c r="B7220" s="13" t="s">
        <v>4597</v>
      </c>
      <c r="C7220" s="4"/>
      <c r="N7220"/>
      <c r="S7220"/>
    </row>
    <row r="7221" spans="1:19" x14ac:dyDescent="0.4">
      <c r="A7221" s="12" t="s">
        <v>1559</v>
      </c>
      <c r="B7221" s="13" t="s">
        <v>1419</v>
      </c>
      <c r="C7221" s="4"/>
      <c r="N7221"/>
      <c r="S7221"/>
    </row>
    <row r="7222" spans="1:19" x14ac:dyDescent="0.4">
      <c r="A7222" s="12" t="s">
        <v>1559</v>
      </c>
      <c r="B7222" s="13" t="s">
        <v>918</v>
      </c>
      <c r="C7222" s="4"/>
      <c r="N7222"/>
      <c r="S7222"/>
    </row>
    <row r="7223" spans="1:19" x14ac:dyDescent="0.4">
      <c r="A7223" s="12" t="s">
        <v>1559</v>
      </c>
      <c r="B7223" s="13" t="s">
        <v>1420</v>
      </c>
      <c r="C7223" s="4"/>
      <c r="N7223"/>
      <c r="S7223"/>
    </row>
    <row r="7224" spans="1:19" x14ac:dyDescent="0.4">
      <c r="A7224" s="12" t="s">
        <v>1559</v>
      </c>
      <c r="B7224" s="13" t="s">
        <v>169</v>
      </c>
      <c r="C7224" s="4"/>
      <c r="N7224"/>
      <c r="S7224"/>
    </row>
    <row r="7225" spans="1:19" x14ac:dyDescent="0.4">
      <c r="A7225" s="12" t="s">
        <v>1559</v>
      </c>
      <c r="C7225" s="4"/>
      <c r="N7225"/>
      <c r="S7225"/>
    </row>
    <row r="7226" spans="1:19" x14ac:dyDescent="0.4">
      <c r="A7226" s="12" t="s">
        <v>1559</v>
      </c>
      <c r="B7226" s="13" t="s">
        <v>919</v>
      </c>
      <c r="C7226" s="4"/>
      <c r="N7226"/>
      <c r="S7226"/>
    </row>
    <row r="7227" spans="1:19" x14ac:dyDescent="0.4">
      <c r="A7227" s="12" t="s">
        <v>1559</v>
      </c>
      <c r="B7227" s="13" t="s">
        <v>1421</v>
      </c>
      <c r="C7227" s="4"/>
      <c r="N7227"/>
      <c r="S7227"/>
    </row>
    <row r="7228" spans="1:19" x14ac:dyDescent="0.4">
      <c r="A7228" s="12" t="s">
        <v>1559</v>
      </c>
      <c r="B7228" s="13" t="s">
        <v>920</v>
      </c>
      <c r="C7228" s="4"/>
      <c r="N7228"/>
      <c r="S7228"/>
    </row>
    <row r="7229" spans="1:19" x14ac:dyDescent="0.4">
      <c r="A7229" s="12" t="s">
        <v>1559</v>
      </c>
      <c r="B7229" s="13" t="s">
        <v>921</v>
      </c>
      <c r="C7229" s="4"/>
      <c r="N7229"/>
      <c r="S7229"/>
    </row>
    <row r="7230" spans="1:19" x14ac:dyDescent="0.4">
      <c r="A7230" s="12" t="s">
        <v>1559</v>
      </c>
      <c r="B7230" s="13" t="s">
        <v>922</v>
      </c>
      <c r="C7230" s="4"/>
      <c r="N7230"/>
      <c r="S7230"/>
    </row>
    <row r="7231" spans="1:19" x14ac:dyDescent="0.4">
      <c r="A7231" s="12" t="s">
        <v>1559</v>
      </c>
      <c r="B7231" s="13" t="s">
        <v>923</v>
      </c>
      <c r="C7231" s="4"/>
      <c r="N7231"/>
      <c r="S7231"/>
    </row>
    <row r="7232" spans="1:19" x14ac:dyDescent="0.4">
      <c r="A7232" s="12" t="s">
        <v>1559</v>
      </c>
      <c r="B7232" s="13" t="s">
        <v>924</v>
      </c>
      <c r="C7232" s="4"/>
      <c r="N7232"/>
      <c r="S7232"/>
    </row>
    <row r="7233" spans="1:19" x14ac:dyDescent="0.4">
      <c r="A7233" s="12" t="s">
        <v>1559</v>
      </c>
      <c r="B7233" s="13" t="s">
        <v>925</v>
      </c>
      <c r="C7233" s="4"/>
      <c r="N7233"/>
      <c r="S7233"/>
    </row>
    <row r="7234" spans="1:19" x14ac:dyDescent="0.4">
      <c r="A7234" s="12" t="s">
        <v>1559</v>
      </c>
      <c r="B7234" s="13" t="s">
        <v>926</v>
      </c>
      <c r="C7234" s="4"/>
      <c r="N7234"/>
      <c r="S7234"/>
    </row>
    <row r="7235" spans="1:19" x14ac:dyDescent="0.4">
      <c r="A7235" s="12" t="s">
        <v>1559</v>
      </c>
      <c r="B7235" s="13" t="s">
        <v>927</v>
      </c>
      <c r="C7235" s="4"/>
      <c r="N7235"/>
      <c r="S7235"/>
    </row>
    <row r="7236" spans="1:19" x14ac:dyDescent="0.4">
      <c r="A7236" s="12" t="s">
        <v>1559</v>
      </c>
      <c r="B7236" s="13" t="s">
        <v>928</v>
      </c>
      <c r="C7236" s="4"/>
      <c r="N7236"/>
      <c r="S7236"/>
    </row>
    <row r="7237" spans="1:19" x14ac:dyDescent="0.4">
      <c r="A7237" s="12" t="s">
        <v>1559</v>
      </c>
      <c r="B7237" s="13" t="s">
        <v>178</v>
      </c>
      <c r="C7237" s="4"/>
      <c r="N7237"/>
      <c r="S7237"/>
    </row>
    <row r="7238" spans="1:19" x14ac:dyDescent="0.4">
      <c r="A7238" s="12" t="s">
        <v>1559</v>
      </c>
      <c r="C7238" s="4"/>
      <c r="N7238"/>
      <c r="S7238"/>
    </row>
    <row r="7239" spans="1:19" x14ac:dyDescent="0.4">
      <c r="A7239" s="12" t="s">
        <v>1559</v>
      </c>
      <c r="B7239" s="13" t="s">
        <v>1422</v>
      </c>
      <c r="C7239" s="4"/>
      <c r="N7239"/>
      <c r="S7239"/>
    </row>
    <row r="7240" spans="1:19" x14ac:dyDescent="0.4">
      <c r="A7240" s="12" t="s">
        <v>1559</v>
      </c>
      <c r="B7240" s="13" t="s">
        <v>1423</v>
      </c>
      <c r="C7240" s="4"/>
      <c r="N7240"/>
      <c r="S7240"/>
    </row>
    <row r="7241" spans="1:19" x14ac:dyDescent="0.4">
      <c r="A7241" s="12" t="s">
        <v>1559</v>
      </c>
      <c r="B7241" s="13" t="s">
        <v>1424</v>
      </c>
      <c r="C7241" s="4"/>
      <c r="N7241"/>
      <c r="S7241"/>
    </row>
    <row r="7242" spans="1:19" x14ac:dyDescent="0.4">
      <c r="A7242" s="12" t="s">
        <v>1559</v>
      </c>
      <c r="B7242" s="13" t="s">
        <v>1594</v>
      </c>
      <c r="C7242" s="4"/>
      <c r="N7242"/>
      <c r="S7242"/>
    </row>
    <row r="7243" spans="1:19" x14ac:dyDescent="0.4">
      <c r="A7243" s="12" t="s">
        <v>1559</v>
      </c>
      <c r="C7243" s="4"/>
      <c r="N7243"/>
      <c r="S7243"/>
    </row>
    <row r="7244" spans="1:19" x14ac:dyDescent="0.4">
      <c r="A7244" s="12" t="s">
        <v>1559</v>
      </c>
      <c r="B7244" s="13" t="s">
        <v>1593</v>
      </c>
      <c r="C7244" s="4"/>
      <c r="N7244"/>
      <c r="S7244"/>
    </row>
    <row r="7245" spans="1:19" x14ac:dyDescent="0.4">
      <c r="A7245" s="12" t="s">
        <v>1559</v>
      </c>
      <c r="B7245" s="13" t="s">
        <v>929</v>
      </c>
      <c r="C7245" s="4"/>
      <c r="N7245"/>
      <c r="S7245"/>
    </row>
    <row r="7246" spans="1:19" x14ac:dyDescent="0.4">
      <c r="A7246" s="12" t="s">
        <v>1559</v>
      </c>
      <c r="C7246" s="4"/>
      <c r="N7246"/>
      <c r="S7246"/>
    </row>
    <row r="7247" spans="1:19" x14ac:dyDescent="0.4">
      <c r="A7247" s="12" t="s">
        <v>1559</v>
      </c>
      <c r="B7247" s="13" t="s">
        <v>930</v>
      </c>
      <c r="C7247" s="4"/>
      <c r="N7247"/>
      <c r="S7247"/>
    </row>
    <row r="7248" spans="1:19" x14ac:dyDescent="0.4">
      <c r="A7248" s="12" t="s">
        <v>1559</v>
      </c>
      <c r="B7248" s="13" t="s">
        <v>931</v>
      </c>
      <c r="C7248" s="4"/>
      <c r="N7248"/>
      <c r="S7248"/>
    </row>
    <row r="7249" spans="1:19" x14ac:dyDescent="0.4">
      <c r="A7249" s="12" t="s">
        <v>1559</v>
      </c>
      <c r="B7249" s="13" t="s">
        <v>1536</v>
      </c>
      <c r="C7249" s="4"/>
      <c r="N7249"/>
      <c r="S7249"/>
    </row>
    <row r="7250" spans="1:19" x14ac:dyDescent="0.4">
      <c r="A7250" s="12" t="s">
        <v>1559</v>
      </c>
      <c r="C7250" s="4"/>
      <c r="N7250"/>
      <c r="S7250"/>
    </row>
    <row r="7251" spans="1:19" x14ac:dyDescent="0.4">
      <c r="A7251" s="12" t="s">
        <v>1559</v>
      </c>
      <c r="B7251" s="13" t="s">
        <v>217</v>
      </c>
      <c r="C7251" s="4"/>
      <c r="N7251"/>
      <c r="S7251"/>
    </row>
    <row r="7252" spans="1:19" x14ac:dyDescent="0.4">
      <c r="A7252" s="12" t="s">
        <v>1559</v>
      </c>
      <c r="B7252" s="13" t="s">
        <v>4599</v>
      </c>
      <c r="C7252" s="4"/>
      <c r="N7252"/>
      <c r="S7252"/>
    </row>
    <row r="7253" spans="1:19" x14ac:dyDescent="0.4">
      <c r="A7253" s="12" t="s">
        <v>1559</v>
      </c>
      <c r="B7253" s="13" t="s">
        <v>4570</v>
      </c>
      <c r="N7253"/>
      <c r="S7253"/>
    </row>
    <row r="7254" spans="1:19" x14ac:dyDescent="0.4">
      <c r="A7254" s="12" t="s">
        <v>1559</v>
      </c>
      <c r="B7254" s="13" t="s">
        <v>4603</v>
      </c>
    </row>
    <row r="7255" spans="1:19" x14ac:dyDescent="0.4">
      <c r="A7255" s="12" t="s">
        <v>1559</v>
      </c>
      <c r="B7255" s="13" t="s">
        <v>4568</v>
      </c>
    </row>
    <row r="7256" spans="1:19" x14ac:dyDescent="0.4">
      <c r="A7256" s="12" t="s">
        <v>1559</v>
      </c>
      <c r="B7256" s="13" t="s">
        <v>4604</v>
      </c>
      <c r="C7256" s="4"/>
    </row>
    <row r="7257" spans="1:19" x14ac:dyDescent="0.4">
      <c r="A7257" s="12" t="s">
        <v>1559</v>
      </c>
      <c r="C7257" s="4"/>
    </row>
    <row r="7258" spans="1:19" x14ac:dyDescent="0.4">
      <c r="A7258" s="12" t="s">
        <v>1559</v>
      </c>
      <c r="B7258" s="13" t="s">
        <v>932</v>
      </c>
      <c r="C7258" s="4"/>
    </row>
    <row r="7259" spans="1:19" x14ac:dyDescent="0.4">
      <c r="A7259" s="12" t="s">
        <v>1559</v>
      </c>
      <c r="C7259" s="4"/>
    </row>
    <row r="7260" spans="1:19" x14ac:dyDescent="0.4">
      <c r="A7260" s="12" t="s">
        <v>1559</v>
      </c>
      <c r="B7260" s="13" t="s">
        <v>933</v>
      </c>
      <c r="C7260" s="4"/>
    </row>
    <row r="7261" spans="1:19" x14ac:dyDescent="0.4">
      <c r="A7261" s="12" t="s">
        <v>1559</v>
      </c>
      <c r="B7261" s="13" t="s">
        <v>934</v>
      </c>
      <c r="C7261" s="4"/>
    </row>
    <row r="7262" spans="1:19" x14ac:dyDescent="0.4">
      <c r="A7262" s="12" t="s">
        <v>1559</v>
      </c>
      <c r="B7262" s="13" t="s">
        <v>218</v>
      </c>
      <c r="C7262" s="4"/>
    </row>
    <row r="7263" spans="1:19" x14ac:dyDescent="0.4">
      <c r="A7263" s="12" t="s">
        <v>1559</v>
      </c>
      <c r="B7263" s="13" t="s">
        <v>39</v>
      </c>
      <c r="C7263" s="4"/>
    </row>
    <row r="7264" spans="1:19" x14ac:dyDescent="0.4">
      <c r="A7264" s="12" t="s">
        <v>1559</v>
      </c>
      <c r="B7264" s="13" t="s">
        <v>935</v>
      </c>
      <c r="C7264" s="4"/>
    </row>
    <row r="7265" spans="1:20" x14ac:dyDescent="0.4">
      <c r="C7265" s="4"/>
    </row>
    <row r="7266" spans="1:20" x14ac:dyDescent="0.4">
      <c r="A7266" s="12" t="s">
        <v>1559</v>
      </c>
      <c r="B7266" s="13" t="s">
        <v>878</v>
      </c>
      <c r="C7266" s="7"/>
      <c r="O7266" t="s">
        <v>881</v>
      </c>
    </row>
    <row r="7267" spans="1:20" x14ac:dyDescent="0.4">
      <c r="A7267" s="12" t="s">
        <v>1559</v>
      </c>
      <c r="B7267" s="13" t="s">
        <v>5602</v>
      </c>
      <c r="C7267" s="7"/>
    </row>
    <row r="7268" spans="1:20" x14ac:dyDescent="0.4">
      <c r="A7268" s="12" t="s">
        <v>1559</v>
      </c>
      <c r="B7268" s="13" t="s">
        <v>5603</v>
      </c>
      <c r="C7268" s="7"/>
      <c r="O7268" t="s">
        <v>882</v>
      </c>
    </row>
    <row r="7269" spans="1:20" x14ac:dyDescent="0.4">
      <c r="A7269" s="12" t="s">
        <v>1559</v>
      </c>
      <c r="B7269" s="13" t="s">
        <v>5604</v>
      </c>
      <c r="C7269" s="7"/>
      <c r="O7269" t="s">
        <v>883</v>
      </c>
      <c r="S7269" t="s">
        <v>907</v>
      </c>
    </row>
    <row r="7270" spans="1:20" x14ac:dyDescent="0.4">
      <c r="A7270" s="12" t="s">
        <v>1559</v>
      </c>
      <c r="B7270" s="13" t="s">
        <v>5605</v>
      </c>
      <c r="C7270" s="7"/>
      <c r="O7270" t="s">
        <v>884</v>
      </c>
      <c r="S7270" t="s">
        <v>908</v>
      </c>
    </row>
    <row r="7271" spans="1:20" x14ac:dyDescent="0.4">
      <c r="A7271" s="12" t="s">
        <v>1559</v>
      </c>
      <c r="B7271" s="13" t="s">
        <v>5606</v>
      </c>
      <c r="C7271" s="7"/>
      <c r="O7271" t="s">
        <v>885</v>
      </c>
    </row>
    <row r="7272" spans="1:20" x14ac:dyDescent="0.4">
      <c r="A7272" s="12" t="s">
        <v>1559</v>
      </c>
      <c r="B7272" s="13" t="s">
        <v>5607</v>
      </c>
      <c r="C7272" s="7"/>
      <c r="O7272" t="s">
        <v>886</v>
      </c>
    </row>
    <row r="7273" spans="1:20" x14ac:dyDescent="0.4">
      <c r="A7273" s="12" t="s">
        <v>1559</v>
      </c>
      <c r="B7273" s="13" t="s">
        <v>5608</v>
      </c>
      <c r="C7273" s="7"/>
      <c r="O7273" t="s">
        <v>887</v>
      </c>
    </row>
    <row r="7274" spans="1:20" x14ac:dyDescent="0.4">
      <c r="A7274" s="12" t="s">
        <v>1559</v>
      </c>
      <c r="B7274" s="13" t="s">
        <v>5609</v>
      </c>
      <c r="C7274" s="7"/>
      <c r="O7274" t="s">
        <v>888</v>
      </c>
    </row>
    <row r="7275" spans="1:20" x14ac:dyDescent="0.4">
      <c r="A7275" s="12" t="s">
        <v>1559</v>
      </c>
      <c r="B7275" s="13" t="s">
        <v>5610</v>
      </c>
      <c r="C7275" s="7"/>
      <c r="O7275" t="s">
        <v>889</v>
      </c>
    </row>
    <row r="7276" spans="1:20" x14ac:dyDescent="0.4">
      <c r="A7276" s="12" t="s">
        <v>1559</v>
      </c>
      <c r="B7276" s="13" t="s">
        <v>5611</v>
      </c>
      <c r="C7276" s="7"/>
      <c r="O7276" t="s">
        <v>890</v>
      </c>
    </row>
    <row r="7277" spans="1:20" x14ac:dyDescent="0.4">
      <c r="A7277" s="12" t="s">
        <v>1559</v>
      </c>
      <c r="B7277" s="13" t="s">
        <v>5612</v>
      </c>
      <c r="C7277" s="7"/>
      <c r="O7277" t="s">
        <v>891</v>
      </c>
    </row>
    <row r="7278" spans="1:20" x14ac:dyDescent="0.4">
      <c r="A7278" s="12" t="s">
        <v>1559</v>
      </c>
      <c r="B7278" s="13" t="s">
        <v>5613</v>
      </c>
      <c r="C7278" s="7"/>
      <c r="O7278" t="s">
        <v>892</v>
      </c>
    </row>
    <row r="7279" spans="1:20" x14ac:dyDescent="0.4">
      <c r="A7279" s="12" t="s">
        <v>1559</v>
      </c>
      <c r="B7279" s="13" t="s">
        <v>5614</v>
      </c>
      <c r="C7279" s="7"/>
      <c r="O7279" t="s">
        <v>893</v>
      </c>
      <c r="T7279" t="s">
        <v>914</v>
      </c>
    </row>
    <row r="7280" spans="1:20" x14ac:dyDescent="0.4">
      <c r="A7280" s="12" t="s">
        <v>1559</v>
      </c>
      <c r="B7280" s="13" t="s">
        <v>5615</v>
      </c>
      <c r="C7280" s="7"/>
      <c r="O7280" t="s">
        <v>894</v>
      </c>
    </row>
    <row r="7281" spans="1:19" x14ac:dyDescent="0.4">
      <c r="A7281" s="12" t="s">
        <v>1559</v>
      </c>
      <c r="B7281" s="13" t="s">
        <v>5616</v>
      </c>
      <c r="C7281" s="7"/>
      <c r="O7281" t="s">
        <v>895</v>
      </c>
    </row>
    <row r="7282" spans="1:19" x14ac:dyDescent="0.4">
      <c r="A7282" s="12" t="s">
        <v>1559</v>
      </c>
      <c r="B7282" s="13" t="s">
        <v>5617</v>
      </c>
      <c r="C7282" s="7"/>
      <c r="O7282" t="s">
        <v>896</v>
      </c>
    </row>
    <row r="7283" spans="1:19" x14ac:dyDescent="0.4">
      <c r="A7283" s="12" t="s">
        <v>1559</v>
      </c>
      <c r="B7283" s="13" t="s">
        <v>5618</v>
      </c>
      <c r="C7283" s="7"/>
      <c r="O7283" t="s">
        <v>897</v>
      </c>
    </row>
    <row r="7284" spans="1:19" x14ac:dyDescent="0.4">
      <c r="A7284" s="12" t="s">
        <v>1559</v>
      </c>
      <c r="B7284" s="13" t="s">
        <v>5619</v>
      </c>
      <c r="C7284" s="7"/>
      <c r="O7284" t="s">
        <v>898</v>
      </c>
    </row>
    <row r="7285" spans="1:19" x14ac:dyDescent="0.4">
      <c r="A7285" s="12" t="s">
        <v>1559</v>
      </c>
      <c r="B7285" s="13" t="s">
        <v>5620</v>
      </c>
      <c r="C7285" s="7"/>
      <c r="O7285" t="s">
        <v>892</v>
      </c>
    </row>
    <row r="7286" spans="1:19" x14ac:dyDescent="0.4">
      <c r="A7286" s="12" t="s">
        <v>1559</v>
      </c>
      <c r="B7286" s="13" t="s">
        <v>5621</v>
      </c>
      <c r="C7286" s="7"/>
      <c r="O7286" t="s">
        <v>899</v>
      </c>
      <c r="S7286"/>
    </row>
    <row r="7287" spans="1:19" x14ac:dyDescent="0.4">
      <c r="A7287" s="12" t="s">
        <v>1559</v>
      </c>
      <c r="B7287" s="13" t="s">
        <v>5622</v>
      </c>
      <c r="C7287" s="7"/>
      <c r="O7287" t="s">
        <v>900</v>
      </c>
      <c r="S7287"/>
    </row>
    <row r="7288" spans="1:19" x14ac:dyDescent="0.4">
      <c r="A7288" s="12" t="s">
        <v>1559</v>
      </c>
      <c r="B7288" s="13" t="s">
        <v>5623</v>
      </c>
      <c r="C7288" s="7"/>
      <c r="O7288" t="s">
        <v>178</v>
      </c>
      <c r="S7288"/>
    </row>
    <row r="7289" spans="1:19" x14ac:dyDescent="0.4">
      <c r="A7289" s="12" t="s">
        <v>1559</v>
      </c>
      <c r="B7289" s="13" t="s">
        <v>5624</v>
      </c>
      <c r="C7289" s="7"/>
      <c r="O7289" t="s">
        <v>39</v>
      </c>
      <c r="S7289"/>
    </row>
    <row r="7290" spans="1:19" x14ac:dyDescent="0.4">
      <c r="A7290" s="12" t="s">
        <v>1559</v>
      </c>
      <c r="B7290" s="13" t="s">
        <v>5625</v>
      </c>
      <c r="C7290" s="7"/>
      <c r="O7290" t="s">
        <v>5601</v>
      </c>
      <c r="S7290"/>
    </row>
    <row r="7291" spans="1:19" x14ac:dyDescent="0.4">
      <c r="A7291" s="12" t="s">
        <v>1559</v>
      </c>
      <c r="B7291" s="13" t="s">
        <v>5626</v>
      </c>
      <c r="C7291" s="7"/>
      <c r="O7291" t="s">
        <v>5600</v>
      </c>
      <c r="S7291"/>
    </row>
    <row r="7292" spans="1:19" x14ac:dyDescent="0.4">
      <c r="A7292" s="12" t="s">
        <v>1559</v>
      </c>
      <c r="B7292" s="13" t="s">
        <v>5627</v>
      </c>
      <c r="C7292" s="7"/>
      <c r="O7292" t="s">
        <v>901</v>
      </c>
      <c r="S7292"/>
    </row>
    <row r="7293" spans="1:19" x14ac:dyDescent="0.4">
      <c r="A7293" s="12" t="s">
        <v>1559</v>
      </c>
      <c r="B7293" s="13" t="s">
        <v>5628</v>
      </c>
      <c r="C7293" s="7"/>
      <c r="O7293" t="s">
        <v>902</v>
      </c>
      <c r="S7293"/>
    </row>
    <row r="7294" spans="1:19" x14ac:dyDescent="0.4">
      <c r="A7294" s="12" t="s">
        <v>1559</v>
      </c>
      <c r="B7294" s="13" t="s">
        <v>5629</v>
      </c>
      <c r="C7294" s="7"/>
      <c r="O7294" t="s">
        <v>903</v>
      </c>
      <c r="S7294"/>
    </row>
    <row r="7295" spans="1:19" x14ac:dyDescent="0.4">
      <c r="A7295" s="12" t="s">
        <v>1559</v>
      </c>
      <c r="B7295" s="13" t="s">
        <v>5630</v>
      </c>
      <c r="C7295" s="7"/>
      <c r="O7295" t="s">
        <v>904</v>
      </c>
      <c r="S7295"/>
    </row>
    <row r="7296" spans="1:19" x14ac:dyDescent="0.4">
      <c r="A7296" s="12" t="s">
        <v>1559</v>
      </c>
      <c r="B7296" s="13" t="s">
        <v>5631</v>
      </c>
      <c r="C7296" s="7"/>
      <c r="O7296" t="s">
        <v>905</v>
      </c>
      <c r="S7296"/>
    </row>
    <row r="7297" spans="1:19" x14ac:dyDescent="0.4">
      <c r="A7297" s="12" t="s">
        <v>1559</v>
      </c>
      <c r="B7297" s="13" t="s">
        <v>5632</v>
      </c>
      <c r="C7297" s="7"/>
      <c r="O7297" t="s">
        <v>906</v>
      </c>
      <c r="S7297"/>
    </row>
    <row r="7298" spans="1:19" x14ac:dyDescent="0.4">
      <c r="A7298" s="12" t="s">
        <v>1559</v>
      </c>
      <c r="B7298" s="13" t="s">
        <v>5633</v>
      </c>
      <c r="C7298" s="7"/>
      <c r="S7298"/>
    </row>
    <row r="7299" spans="1:19" x14ac:dyDescent="0.4">
      <c r="A7299" s="12" t="s">
        <v>1559</v>
      </c>
      <c r="B7299" s="13" t="s">
        <v>5634</v>
      </c>
      <c r="C7299" s="7"/>
      <c r="S7299"/>
    </row>
    <row r="7300" spans="1:19" x14ac:dyDescent="0.4">
      <c r="A7300" s="12" t="s">
        <v>1559</v>
      </c>
      <c r="B7300" s="13" t="s">
        <v>5635</v>
      </c>
      <c r="C7300" s="7"/>
      <c r="S7300"/>
    </row>
    <row r="7301" spans="1:19" x14ac:dyDescent="0.4">
      <c r="A7301" s="12" t="s">
        <v>1559</v>
      </c>
      <c r="B7301" s="13" t="s">
        <v>5636</v>
      </c>
      <c r="C7301" s="7"/>
      <c r="S7301"/>
    </row>
    <row r="7302" spans="1:19" x14ac:dyDescent="0.4">
      <c r="A7302" s="12" t="s">
        <v>1559</v>
      </c>
      <c r="B7302" s="13" t="s">
        <v>5637</v>
      </c>
      <c r="C7302" s="7"/>
      <c r="N7302"/>
      <c r="S7302"/>
    </row>
    <row r="7303" spans="1:19" x14ac:dyDescent="0.4">
      <c r="A7303" s="12" t="s">
        <v>1559</v>
      </c>
      <c r="B7303" s="13" t="s">
        <v>5638</v>
      </c>
      <c r="C7303" s="7"/>
      <c r="N7303"/>
      <c r="S7303"/>
    </row>
    <row r="7304" spans="1:19" x14ac:dyDescent="0.4">
      <c r="A7304" s="12" t="s">
        <v>1559</v>
      </c>
      <c r="B7304" s="13" t="s">
        <v>5639</v>
      </c>
      <c r="C7304" s="7"/>
      <c r="N7304"/>
      <c r="S7304"/>
    </row>
    <row r="7305" spans="1:19" x14ac:dyDescent="0.4">
      <c r="A7305" s="12" t="s">
        <v>1559</v>
      </c>
      <c r="B7305" s="13" t="s">
        <v>5640</v>
      </c>
      <c r="C7305" s="7"/>
      <c r="N7305"/>
      <c r="S7305"/>
    </row>
    <row r="7306" spans="1:19" x14ac:dyDescent="0.4">
      <c r="A7306" s="12" t="s">
        <v>1559</v>
      </c>
      <c r="B7306" s="13" t="s">
        <v>39</v>
      </c>
      <c r="C7306" s="7"/>
      <c r="N7306"/>
      <c r="S7306"/>
    </row>
    <row r="7307" spans="1:19" x14ac:dyDescent="0.4">
      <c r="A7307" s="12" t="s">
        <v>1559</v>
      </c>
      <c r="B7307" s="13" t="s">
        <v>879</v>
      </c>
      <c r="C7307" s="7"/>
      <c r="N7307"/>
      <c r="S7307"/>
    </row>
    <row r="7308" spans="1:19" x14ac:dyDescent="0.4">
      <c r="A7308" s="12" t="s">
        <v>1559</v>
      </c>
      <c r="B7308" s="13" t="s">
        <v>880</v>
      </c>
      <c r="C7308" s="7"/>
      <c r="N7308"/>
      <c r="S7308"/>
    </row>
    <row r="7309" spans="1:19" x14ac:dyDescent="0.4">
      <c r="C7309" s="7"/>
      <c r="N7309"/>
      <c r="S7309"/>
    </row>
    <row r="7310" spans="1:19" x14ac:dyDescent="0.4">
      <c r="A7310" s="12" t="s">
        <v>1559</v>
      </c>
      <c r="B7310" s="13" t="s">
        <v>909</v>
      </c>
      <c r="C7310" s="7"/>
      <c r="N7310"/>
      <c r="S7310"/>
    </row>
    <row r="7311" spans="1:19" x14ac:dyDescent="0.4">
      <c r="A7311" s="12" t="s">
        <v>1559</v>
      </c>
      <c r="B7311" s="13" t="s">
        <v>175</v>
      </c>
      <c r="C7311" s="7"/>
      <c r="N7311"/>
      <c r="S7311"/>
    </row>
    <row r="7312" spans="1:19" x14ac:dyDescent="0.4">
      <c r="A7312" s="12" t="s">
        <v>1559</v>
      </c>
      <c r="B7312" s="13" t="s">
        <v>1419</v>
      </c>
      <c r="C7312" s="7"/>
      <c r="N7312"/>
      <c r="S7312"/>
    </row>
    <row r="7313" spans="1:19" x14ac:dyDescent="0.4">
      <c r="A7313" s="12" t="s">
        <v>1559</v>
      </c>
      <c r="B7313" s="13" t="s">
        <v>918</v>
      </c>
      <c r="C7313" s="4"/>
      <c r="N7313"/>
      <c r="S7313"/>
    </row>
    <row r="7314" spans="1:19" x14ac:dyDescent="0.4">
      <c r="A7314" s="12" t="s">
        <v>1559</v>
      </c>
      <c r="B7314" s="13" t="s">
        <v>1420</v>
      </c>
      <c r="C7314" s="4"/>
      <c r="N7314"/>
      <c r="S7314"/>
    </row>
    <row r="7315" spans="1:19" x14ac:dyDescent="0.4">
      <c r="A7315" s="12" t="s">
        <v>1559</v>
      </c>
      <c r="B7315" s="13" t="s">
        <v>169</v>
      </c>
      <c r="C7315" s="4"/>
      <c r="N7315"/>
      <c r="S7315"/>
    </row>
    <row r="7316" spans="1:19" x14ac:dyDescent="0.4">
      <c r="A7316" s="12" t="s">
        <v>1559</v>
      </c>
      <c r="B7316" s="13" t="s">
        <v>1425</v>
      </c>
      <c r="C7316" s="4"/>
      <c r="N7316"/>
      <c r="S7316"/>
    </row>
    <row r="7317" spans="1:19" x14ac:dyDescent="0.4">
      <c r="A7317" s="12" t="s">
        <v>1559</v>
      </c>
      <c r="B7317" s="13" t="s">
        <v>1424</v>
      </c>
      <c r="C7317" s="7"/>
      <c r="N7317"/>
      <c r="S7317"/>
    </row>
    <row r="7318" spans="1:19" x14ac:dyDescent="0.4">
      <c r="A7318" s="12" t="s">
        <v>1559</v>
      </c>
      <c r="B7318" s="13" t="s">
        <v>913</v>
      </c>
      <c r="C7318" s="7"/>
      <c r="N7318"/>
      <c r="S7318"/>
    </row>
    <row r="7319" spans="1:19" x14ac:dyDescent="0.4">
      <c r="A7319" s="12" t="s">
        <v>1559</v>
      </c>
      <c r="B7319" s="13" t="s">
        <v>910</v>
      </c>
      <c r="C7319" s="7"/>
      <c r="N7319"/>
      <c r="S7319"/>
    </row>
    <row r="7320" spans="1:19" x14ac:dyDescent="0.4">
      <c r="A7320" s="12" t="s">
        <v>1559</v>
      </c>
      <c r="B7320" s="13" t="s">
        <v>911</v>
      </c>
      <c r="C7320" s="7"/>
      <c r="N7320"/>
      <c r="S7320"/>
    </row>
    <row r="7321" spans="1:19" x14ac:dyDescent="0.4">
      <c r="A7321" s="12" t="s">
        <v>1559</v>
      </c>
      <c r="B7321" s="13" t="s">
        <v>912</v>
      </c>
      <c r="C7321" s="7"/>
      <c r="N7321"/>
      <c r="S7321"/>
    </row>
    <row r="7322" spans="1:19" x14ac:dyDescent="0.4">
      <c r="A7322" s="12" t="s">
        <v>1559</v>
      </c>
      <c r="B7322" s="13" t="s">
        <v>39</v>
      </c>
      <c r="C7322" s="7"/>
      <c r="N7322"/>
      <c r="S7322"/>
    </row>
    <row r="7323" spans="1:19" x14ac:dyDescent="0.4">
      <c r="A7323" s="12" t="s">
        <v>1559</v>
      </c>
      <c r="B7323" s="13" t="s">
        <v>1537</v>
      </c>
      <c r="C7323" s="7"/>
      <c r="N7323"/>
      <c r="S7323"/>
    </row>
    <row r="7324" spans="1:19" x14ac:dyDescent="0.4">
      <c r="C7324" s="4"/>
      <c r="N7324"/>
    </row>
    <row r="7325" spans="1:19" x14ac:dyDescent="0.4">
      <c r="A7325" s="12" t="s">
        <v>1559</v>
      </c>
      <c r="B7325" s="13" t="s">
        <v>174</v>
      </c>
      <c r="C7325" s="4"/>
      <c r="N7325"/>
      <c r="S7325"/>
    </row>
    <row r="7326" spans="1:19" x14ac:dyDescent="0.4">
      <c r="A7326" s="12" t="s">
        <v>1559</v>
      </c>
      <c r="B7326" s="13" t="s">
        <v>175</v>
      </c>
      <c r="C7326" s="4"/>
      <c r="N7326"/>
      <c r="S7326"/>
    </row>
    <row r="7327" spans="1:19" x14ac:dyDescent="0.4">
      <c r="A7327" s="12" t="s">
        <v>1559</v>
      </c>
      <c r="B7327" s="13" t="s">
        <v>176</v>
      </c>
      <c r="C7327" s="4"/>
      <c r="N7327"/>
      <c r="S7327"/>
    </row>
    <row r="7328" spans="1:19" x14ac:dyDescent="0.4">
      <c r="A7328" s="12" t="s">
        <v>1559</v>
      </c>
      <c r="B7328" s="13" t="s">
        <v>177</v>
      </c>
      <c r="C7328" s="4"/>
      <c r="N7328"/>
      <c r="S7328"/>
    </row>
    <row r="7329" spans="1:19" x14ac:dyDescent="0.4">
      <c r="A7329" s="12" t="s">
        <v>1559</v>
      </c>
      <c r="B7329" s="13" t="s">
        <v>178</v>
      </c>
      <c r="C7329" s="4"/>
      <c r="N7329"/>
      <c r="S7329"/>
    </row>
    <row r="7330" spans="1:19" x14ac:dyDescent="0.4">
      <c r="A7330" s="12" t="s">
        <v>1559</v>
      </c>
      <c r="B7330" s="13" t="s">
        <v>179</v>
      </c>
      <c r="C7330" s="4"/>
      <c r="N7330"/>
      <c r="S7330"/>
    </row>
    <row r="7331" spans="1:19" x14ac:dyDescent="0.4">
      <c r="A7331" s="12" t="s">
        <v>1559</v>
      </c>
      <c r="B7331" s="13" t="s">
        <v>177</v>
      </c>
      <c r="C7331" s="4"/>
      <c r="N7331"/>
      <c r="S7331"/>
    </row>
    <row r="7332" spans="1:19" x14ac:dyDescent="0.4">
      <c r="A7332" s="12" t="s">
        <v>1559</v>
      </c>
      <c r="B7332" s="13" t="s">
        <v>178</v>
      </c>
      <c r="C7332" s="4"/>
      <c r="N7332"/>
      <c r="S7332"/>
    </row>
    <row r="7333" spans="1:19" x14ac:dyDescent="0.4">
      <c r="A7333" s="12" t="s">
        <v>1559</v>
      </c>
      <c r="B7333" s="13" t="s">
        <v>180</v>
      </c>
      <c r="C7333" s="4"/>
      <c r="N7333"/>
      <c r="S7333"/>
    </row>
    <row r="7334" spans="1:19" x14ac:dyDescent="0.4">
      <c r="A7334" s="12" t="s">
        <v>1559</v>
      </c>
      <c r="B7334" s="13" t="s">
        <v>181</v>
      </c>
      <c r="C7334" s="4"/>
      <c r="N7334"/>
      <c r="S7334"/>
    </row>
    <row r="7335" spans="1:19" x14ac:dyDescent="0.4">
      <c r="A7335" s="12" t="s">
        <v>1559</v>
      </c>
      <c r="B7335" s="13" t="s">
        <v>182</v>
      </c>
      <c r="C7335" s="4"/>
      <c r="N7335"/>
      <c r="S7335"/>
    </row>
    <row r="7336" spans="1:19" x14ac:dyDescent="0.4">
      <c r="A7336" s="12" t="s">
        <v>1559</v>
      </c>
      <c r="B7336" s="13" t="s">
        <v>183</v>
      </c>
      <c r="C7336" s="4"/>
      <c r="N7336"/>
      <c r="S7336"/>
    </row>
    <row r="7337" spans="1:19" x14ac:dyDescent="0.4">
      <c r="A7337" s="12" t="s">
        <v>1559</v>
      </c>
      <c r="B7337" s="13" t="s">
        <v>184</v>
      </c>
      <c r="C7337" s="4"/>
      <c r="N7337"/>
      <c r="S7337"/>
    </row>
    <row r="7338" spans="1:19" x14ac:dyDescent="0.4">
      <c r="A7338" s="12" t="s">
        <v>1559</v>
      </c>
      <c r="B7338" s="13" t="s">
        <v>185</v>
      </c>
      <c r="C7338" s="4"/>
      <c r="N7338"/>
      <c r="S7338"/>
    </row>
    <row r="7339" spans="1:19" x14ac:dyDescent="0.4">
      <c r="A7339" s="12" t="s">
        <v>1559</v>
      </c>
      <c r="B7339" s="13" t="s">
        <v>186</v>
      </c>
      <c r="C7339" s="4"/>
      <c r="N7339"/>
      <c r="S7339"/>
    </row>
    <row r="7340" spans="1:19" x14ac:dyDescent="0.4">
      <c r="A7340" s="12" t="s">
        <v>1559</v>
      </c>
      <c r="B7340" s="13" t="s">
        <v>187</v>
      </c>
      <c r="C7340" s="4"/>
      <c r="N7340"/>
      <c r="S7340"/>
    </row>
    <row r="7341" spans="1:19" x14ac:dyDescent="0.4">
      <c r="A7341" s="12" t="s">
        <v>1559</v>
      </c>
      <c r="B7341" s="13" t="s">
        <v>188</v>
      </c>
      <c r="C7341" s="4"/>
      <c r="N7341"/>
      <c r="S7341"/>
    </row>
    <row r="7342" spans="1:19" x14ac:dyDescent="0.4">
      <c r="A7342" s="12" t="s">
        <v>1559</v>
      </c>
      <c r="B7342" s="13" t="s">
        <v>189</v>
      </c>
      <c r="C7342" s="4"/>
      <c r="N7342"/>
      <c r="S7342"/>
    </row>
    <row r="7343" spans="1:19" x14ac:dyDescent="0.4">
      <c r="A7343" s="12" t="s">
        <v>1559</v>
      </c>
      <c r="C7343" s="4"/>
      <c r="N7343"/>
      <c r="S7343"/>
    </row>
    <row r="7344" spans="1:19" x14ac:dyDescent="0.4">
      <c r="A7344" s="12" t="s">
        <v>1559</v>
      </c>
      <c r="B7344" s="13" t="s">
        <v>190</v>
      </c>
      <c r="C7344" s="4"/>
      <c r="N7344"/>
      <c r="S7344"/>
    </row>
    <row r="7345" spans="1:19" x14ac:dyDescent="0.4">
      <c r="A7345" s="12" t="s">
        <v>1559</v>
      </c>
      <c r="B7345" s="13" t="s">
        <v>191</v>
      </c>
      <c r="C7345" s="4"/>
      <c r="N7345"/>
      <c r="S7345"/>
    </row>
    <row r="7346" spans="1:19" x14ac:dyDescent="0.4">
      <c r="A7346" s="12" t="s">
        <v>1559</v>
      </c>
      <c r="B7346" s="13" t="s">
        <v>1598</v>
      </c>
      <c r="C7346" s="4"/>
      <c r="N7346"/>
      <c r="S7346"/>
    </row>
    <row r="7347" spans="1:19" x14ac:dyDescent="0.4">
      <c r="A7347" s="12" t="s">
        <v>1559</v>
      </c>
      <c r="B7347" s="13" t="s">
        <v>1538</v>
      </c>
      <c r="C7347" s="4"/>
      <c r="N7347"/>
      <c r="S7347"/>
    </row>
    <row r="7348" spans="1:19" x14ac:dyDescent="0.4">
      <c r="A7348" s="12" t="s">
        <v>1559</v>
      </c>
      <c r="B7348" s="13" t="s">
        <v>192</v>
      </c>
      <c r="C7348" s="4"/>
      <c r="N7348"/>
      <c r="S7348"/>
    </row>
    <row r="7349" spans="1:19" x14ac:dyDescent="0.4">
      <c r="A7349" s="12" t="s">
        <v>1559</v>
      </c>
      <c r="B7349" s="13" t="s">
        <v>193</v>
      </c>
      <c r="C7349" s="4"/>
      <c r="N7349"/>
      <c r="S7349"/>
    </row>
    <row r="7350" spans="1:19" x14ac:dyDescent="0.4">
      <c r="A7350" s="12" t="s">
        <v>1559</v>
      </c>
      <c r="B7350" s="13" t="s">
        <v>194</v>
      </c>
      <c r="C7350" s="4"/>
      <c r="N7350"/>
      <c r="S7350"/>
    </row>
    <row r="7351" spans="1:19" x14ac:dyDescent="0.4">
      <c r="A7351" s="12" t="s">
        <v>1559</v>
      </c>
      <c r="C7351" s="4"/>
      <c r="N7351"/>
      <c r="S7351"/>
    </row>
    <row r="7352" spans="1:19" x14ac:dyDescent="0.4">
      <c r="A7352" s="12" t="s">
        <v>1559</v>
      </c>
      <c r="B7352" s="13" t="s">
        <v>195</v>
      </c>
      <c r="C7352" s="4"/>
      <c r="N7352"/>
      <c r="S7352"/>
    </row>
    <row r="7353" spans="1:19" x14ac:dyDescent="0.4">
      <c r="A7353" s="12" t="s">
        <v>1559</v>
      </c>
      <c r="B7353" s="13" t="s">
        <v>196</v>
      </c>
      <c r="C7353" s="4"/>
      <c r="N7353"/>
      <c r="S7353"/>
    </row>
    <row r="7354" spans="1:19" x14ac:dyDescent="0.4">
      <c r="A7354" s="12" t="s">
        <v>1559</v>
      </c>
      <c r="C7354" s="4"/>
      <c r="N7354"/>
      <c r="S7354"/>
    </row>
    <row r="7355" spans="1:19" x14ac:dyDescent="0.4">
      <c r="A7355" s="12" t="s">
        <v>1559</v>
      </c>
      <c r="B7355" s="13" t="s">
        <v>197</v>
      </c>
      <c r="C7355" s="4"/>
      <c r="N7355"/>
      <c r="S7355"/>
    </row>
    <row r="7356" spans="1:19" x14ac:dyDescent="0.4">
      <c r="A7356" s="12" t="s">
        <v>1559</v>
      </c>
      <c r="B7356" s="13" t="s">
        <v>198</v>
      </c>
      <c r="C7356" s="4"/>
      <c r="N7356"/>
      <c r="S7356"/>
    </row>
    <row r="7357" spans="1:19" x14ac:dyDescent="0.4">
      <c r="A7357" s="12" t="s">
        <v>1559</v>
      </c>
      <c r="B7357" s="13" t="s">
        <v>199</v>
      </c>
      <c r="C7357" s="4"/>
      <c r="N7357"/>
      <c r="S7357"/>
    </row>
    <row r="7358" spans="1:19" x14ac:dyDescent="0.4">
      <c r="A7358" s="12" t="s">
        <v>1559</v>
      </c>
      <c r="B7358" s="13" t="s">
        <v>200</v>
      </c>
      <c r="C7358" s="4"/>
      <c r="N7358"/>
      <c r="S7358"/>
    </row>
    <row r="7359" spans="1:19" x14ac:dyDescent="0.4">
      <c r="A7359" s="12" t="s">
        <v>1559</v>
      </c>
      <c r="B7359" s="13" t="s">
        <v>1617</v>
      </c>
      <c r="C7359" s="4"/>
      <c r="N7359"/>
      <c r="S7359"/>
    </row>
    <row r="7360" spans="1:19" x14ac:dyDescent="0.4">
      <c r="A7360" s="12" t="s">
        <v>1559</v>
      </c>
      <c r="B7360" s="13" t="s">
        <v>201</v>
      </c>
      <c r="C7360" s="4"/>
      <c r="N7360"/>
      <c r="S7360"/>
    </row>
    <row r="7361" spans="1:19" x14ac:dyDescent="0.4">
      <c r="A7361" s="12" t="s">
        <v>1559</v>
      </c>
      <c r="B7361" s="13" t="s">
        <v>202</v>
      </c>
      <c r="C7361" s="4"/>
      <c r="N7361"/>
      <c r="S7361"/>
    </row>
    <row r="7362" spans="1:19" x14ac:dyDescent="0.4">
      <c r="A7362" s="12" t="s">
        <v>1559</v>
      </c>
      <c r="B7362" s="13" t="s">
        <v>203</v>
      </c>
      <c r="C7362" s="4"/>
      <c r="N7362"/>
      <c r="S7362"/>
    </row>
    <row r="7363" spans="1:19" x14ac:dyDescent="0.4">
      <c r="A7363" s="12" t="s">
        <v>1559</v>
      </c>
      <c r="B7363" s="13" t="s">
        <v>204</v>
      </c>
      <c r="C7363" s="4"/>
      <c r="N7363"/>
      <c r="S7363"/>
    </row>
    <row r="7364" spans="1:19" x14ac:dyDescent="0.4">
      <c r="A7364" s="12" t="s">
        <v>1559</v>
      </c>
      <c r="B7364" s="13" t="s">
        <v>1539</v>
      </c>
      <c r="C7364" s="4"/>
      <c r="N7364"/>
      <c r="S7364"/>
    </row>
    <row r="7365" spans="1:19" x14ac:dyDescent="0.4">
      <c r="A7365" s="12" t="s">
        <v>1559</v>
      </c>
      <c r="B7365" s="13" t="s">
        <v>1540</v>
      </c>
      <c r="C7365" s="4"/>
      <c r="L7365" t="s">
        <v>877</v>
      </c>
      <c r="N7365"/>
      <c r="S7365"/>
    </row>
    <row r="7366" spans="1:19" x14ac:dyDescent="0.4">
      <c r="A7366" s="12" t="s">
        <v>1559</v>
      </c>
      <c r="B7366" s="13" t="s">
        <v>1541</v>
      </c>
      <c r="C7366" s="4"/>
      <c r="L7366" t="s">
        <v>877</v>
      </c>
      <c r="N7366"/>
      <c r="S7366"/>
    </row>
    <row r="7367" spans="1:19" x14ac:dyDescent="0.4">
      <c r="A7367" s="12" t="s">
        <v>1559</v>
      </c>
      <c r="B7367" s="13" t="s">
        <v>1542</v>
      </c>
      <c r="C7367" s="4"/>
      <c r="L7367" t="s">
        <v>877</v>
      </c>
      <c r="N7367"/>
      <c r="S7367"/>
    </row>
    <row r="7368" spans="1:19" x14ac:dyDescent="0.4">
      <c r="A7368" s="12" t="s">
        <v>1559</v>
      </c>
      <c r="B7368" s="13" t="s">
        <v>1543</v>
      </c>
      <c r="C7368" s="4"/>
      <c r="L7368" t="s">
        <v>877</v>
      </c>
      <c r="N7368"/>
      <c r="S7368"/>
    </row>
    <row r="7369" spans="1:19" x14ac:dyDescent="0.4">
      <c r="A7369" s="12" t="s">
        <v>1559</v>
      </c>
      <c r="B7369" s="13" t="s">
        <v>2861</v>
      </c>
      <c r="C7369" s="4"/>
      <c r="L7369" t="s">
        <v>877</v>
      </c>
      <c r="N7369"/>
      <c r="S7369"/>
    </row>
    <row r="7370" spans="1:19" x14ac:dyDescent="0.4">
      <c r="A7370" s="12" t="s">
        <v>1559</v>
      </c>
      <c r="B7370" s="13" t="s">
        <v>205</v>
      </c>
      <c r="C7370" s="4"/>
      <c r="L7370" t="s">
        <v>877</v>
      </c>
      <c r="N7370"/>
      <c r="S7370"/>
    </row>
    <row r="7371" spans="1:19" x14ac:dyDescent="0.4">
      <c r="A7371" s="12" t="s">
        <v>1559</v>
      </c>
      <c r="B7371" s="13" t="s">
        <v>206</v>
      </c>
      <c r="C7371" s="4"/>
      <c r="L7371" t="s">
        <v>877</v>
      </c>
      <c r="N7371"/>
      <c r="S7371"/>
    </row>
    <row r="7372" spans="1:19" x14ac:dyDescent="0.4">
      <c r="A7372" s="12" t="s">
        <v>1559</v>
      </c>
      <c r="B7372" s="13" t="s">
        <v>2946</v>
      </c>
      <c r="C7372" s="4"/>
      <c r="L7372" t="s">
        <v>877</v>
      </c>
      <c r="N7372"/>
      <c r="S7372"/>
    </row>
    <row r="7373" spans="1:19" x14ac:dyDescent="0.4">
      <c r="A7373" s="12" t="s">
        <v>1559</v>
      </c>
      <c r="B7373" s="13" t="s">
        <v>207</v>
      </c>
      <c r="C7373" s="4"/>
      <c r="L7373" t="s">
        <v>877</v>
      </c>
      <c r="N7373"/>
      <c r="S7373"/>
    </row>
    <row r="7374" spans="1:19" x14ac:dyDescent="0.4">
      <c r="A7374" s="12" t="s">
        <v>1559</v>
      </c>
      <c r="B7374" s="13" t="s">
        <v>1544</v>
      </c>
      <c r="C7374" s="4"/>
      <c r="L7374" t="s">
        <v>877</v>
      </c>
      <c r="N7374"/>
      <c r="S7374"/>
    </row>
    <row r="7375" spans="1:19" x14ac:dyDescent="0.4">
      <c r="A7375" s="12" t="s">
        <v>1559</v>
      </c>
      <c r="B7375" s="13" t="s">
        <v>1545</v>
      </c>
      <c r="C7375" s="4"/>
      <c r="L7375" t="s">
        <v>877</v>
      </c>
      <c r="N7375"/>
      <c r="S7375"/>
    </row>
    <row r="7376" spans="1:19" x14ac:dyDescent="0.4">
      <c r="A7376" s="12" t="s">
        <v>1559</v>
      </c>
      <c r="B7376" s="13" t="s">
        <v>1546</v>
      </c>
      <c r="C7376" s="4"/>
      <c r="L7376" t="s">
        <v>877</v>
      </c>
      <c r="N7376"/>
      <c r="S7376"/>
    </row>
    <row r="7377" spans="1:19" x14ac:dyDescent="0.4">
      <c r="A7377" s="12" t="s">
        <v>1559</v>
      </c>
      <c r="B7377" s="13" t="s">
        <v>1547</v>
      </c>
      <c r="C7377" s="4"/>
      <c r="L7377" t="s">
        <v>877</v>
      </c>
      <c r="N7377"/>
      <c r="S7377"/>
    </row>
    <row r="7378" spans="1:19" x14ac:dyDescent="0.4">
      <c r="A7378" s="12" t="s">
        <v>1559</v>
      </c>
      <c r="B7378" s="13" t="s">
        <v>1548</v>
      </c>
      <c r="C7378" s="4"/>
      <c r="L7378" t="s">
        <v>877</v>
      </c>
      <c r="N7378"/>
      <c r="S7378"/>
    </row>
    <row r="7379" spans="1:19" x14ac:dyDescent="0.4">
      <c r="A7379" s="12" t="s">
        <v>1559</v>
      </c>
      <c r="B7379" s="13" t="s">
        <v>1549</v>
      </c>
      <c r="C7379" s="4"/>
      <c r="L7379" t="s">
        <v>877</v>
      </c>
      <c r="N7379"/>
      <c r="S7379"/>
    </row>
    <row r="7380" spans="1:19" x14ac:dyDescent="0.4">
      <c r="A7380" s="12" t="s">
        <v>1559</v>
      </c>
      <c r="B7380" s="13" t="s">
        <v>1550</v>
      </c>
      <c r="C7380" s="4"/>
      <c r="L7380" t="s">
        <v>877</v>
      </c>
      <c r="N7380"/>
      <c r="S7380"/>
    </row>
    <row r="7381" spans="1:19" x14ac:dyDescent="0.4">
      <c r="A7381" s="12" t="s">
        <v>1559</v>
      </c>
      <c r="B7381" s="13" t="s">
        <v>1551</v>
      </c>
      <c r="C7381" s="4"/>
      <c r="L7381" t="s">
        <v>877</v>
      </c>
      <c r="N7381"/>
      <c r="S7381"/>
    </row>
    <row r="7382" spans="1:19" x14ac:dyDescent="0.4">
      <c r="A7382" s="12" t="s">
        <v>1559</v>
      </c>
      <c r="B7382" s="13" t="s">
        <v>177</v>
      </c>
      <c r="C7382" s="4"/>
      <c r="N7382"/>
      <c r="S7382"/>
    </row>
    <row r="7383" spans="1:19" x14ac:dyDescent="0.4">
      <c r="A7383" s="12" t="s">
        <v>1559</v>
      </c>
      <c r="B7383" s="13" t="s">
        <v>178</v>
      </c>
      <c r="C7383" s="4"/>
      <c r="N7383"/>
      <c r="S7383"/>
    </row>
    <row r="7384" spans="1:19" x14ac:dyDescent="0.4">
      <c r="A7384" s="12" t="s">
        <v>1559</v>
      </c>
      <c r="B7384" s="13" t="s">
        <v>208</v>
      </c>
      <c r="C7384" s="4"/>
      <c r="N7384"/>
      <c r="S7384"/>
    </row>
    <row r="7385" spans="1:19" x14ac:dyDescent="0.4">
      <c r="A7385" s="12" t="s">
        <v>1559</v>
      </c>
      <c r="B7385" s="13" t="s">
        <v>1552</v>
      </c>
      <c r="C7385" s="4"/>
      <c r="N7385"/>
      <c r="S7385"/>
    </row>
    <row r="7386" spans="1:19" x14ac:dyDescent="0.4">
      <c r="A7386" s="12" t="s">
        <v>1559</v>
      </c>
      <c r="B7386" s="13" t="s">
        <v>1553</v>
      </c>
      <c r="C7386" s="4"/>
      <c r="N7386"/>
      <c r="S7386"/>
    </row>
    <row r="7388" spans="1:19" x14ac:dyDescent="0.4">
      <c r="C7388" t="s">
        <v>209</v>
      </c>
      <c r="N7388"/>
      <c r="S7388"/>
    </row>
    <row r="7389" spans="1:19" x14ac:dyDescent="0.4">
      <c r="C7389" t="s">
        <v>915</v>
      </c>
      <c r="N7389"/>
      <c r="S7389"/>
    </row>
    <row r="7390" spans="1:19" x14ac:dyDescent="0.4">
      <c r="C7390" t="s">
        <v>916</v>
      </c>
      <c r="N7390"/>
      <c r="S7390"/>
    </row>
    <row r="7391" spans="1:19" x14ac:dyDescent="0.4">
      <c r="C7391" t="s">
        <v>210</v>
      </c>
      <c r="N7391"/>
      <c r="S7391"/>
    </row>
    <row r="7392" spans="1:19" x14ac:dyDescent="0.4">
      <c r="A7392" s="12" t="s">
        <v>1559</v>
      </c>
      <c r="B7392" s="13" t="s">
        <v>1554</v>
      </c>
      <c r="C7392" s="4"/>
      <c r="N7392"/>
      <c r="S7392"/>
    </row>
    <row r="7393" spans="1:19" x14ac:dyDescent="0.4">
      <c r="A7393" s="12" t="s">
        <v>1559</v>
      </c>
      <c r="B7393" s="13" t="s">
        <v>45</v>
      </c>
      <c r="C7393" s="4"/>
      <c r="N7393"/>
      <c r="S7393"/>
    </row>
    <row r="7394" spans="1:19" x14ac:dyDescent="0.4">
      <c r="A7394" s="12" t="s">
        <v>1559</v>
      </c>
      <c r="B7394" s="13" t="s">
        <v>3315</v>
      </c>
      <c r="C7394" s="4"/>
      <c r="N7394"/>
      <c r="S7394"/>
    </row>
    <row r="7395" spans="1:19" x14ac:dyDescent="0.4">
      <c r="A7395" s="12" t="s">
        <v>1559</v>
      </c>
      <c r="B7395" s="13" t="s">
        <v>46</v>
      </c>
      <c r="C7395" s="4"/>
      <c r="N7395"/>
      <c r="S7395"/>
    </row>
    <row r="7396" spans="1:19" x14ac:dyDescent="0.4">
      <c r="A7396" s="12" t="s">
        <v>1559</v>
      </c>
      <c r="B7396" s="13" t="s">
        <v>2859</v>
      </c>
      <c r="C7396" s="4"/>
      <c r="N7396"/>
      <c r="S7396"/>
    </row>
    <row r="7397" spans="1:19" x14ac:dyDescent="0.4">
      <c r="C7397" s="2" t="s">
        <v>2924</v>
      </c>
      <c r="N7397"/>
      <c r="S7397"/>
    </row>
    <row r="7398" spans="1:19" x14ac:dyDescent="0.4">
      <c r="C7398" s="2" t="s">
        <v>1824</v>
      </c>
      <c r="N7398"/>
      <c r="S7398"/>
    </row>
    <row r="7399" spans="1:19" x14ac:dyDescent="0.4">
      <c r="C7399" s="2" t="s">
        <v>2925</v>
      </c>
      <c r="N7399"/>
      <c r="S7399"/>
    </row>
    <row r="7400" spans="1:19" x14ac:dyDescent="0.4">
      <c r="C7400" s="2" t="s">
        <v>1825</v>
      </c>
      <c r="N7400"/>
      <c r="S7400"/>
    </row>
    <row r="7401" spans="1:19" x14ac:dyDescent="0.4">
      <c r="C7401" s="2" t="s">
        <v>1826</v>
      </c>
      <c r="N7401"/>
      <c r="S7401"/>
    </row>
    <row r="7402" spans="1:19" x14ac:dyDescent="0.4">
      <c r="C7402" s="2" t="s">
        <v>1827</v>
      </c>
      <c r="N7402"/>
      <c r="S7402"/>
    </row>
    <row r="7403" spans="1:19" x14ac:dyDescent="0.4">
      <c r="C7403" s="2" t="s">
        <v>1828</v>
      </c>
      <c r="N7403"/>
      <c r="S7403"/>
    </row>
    <row r="7404" spans="1:19" x14ac:dyDescent="0.4">
      <c r="C7404" s="2" t="s">
        <v>1829</v>
      </c>
      <c r="N7404"/>
      <c r="S7404"/>
    </row>
    <row r="7405" spans="1:19" x14ac:dyDescent="0.4">
      <c r="C7405" s="2" t="s">
        <v>1830</v>
      </c>
      <c r="N7405"/>
      <c r="S7405"/>
    </row>
    <row r="7406" spans="1:19" x14ac:dyDescent="0.4">
      <c r="C7406" s="2" t="s">
        <v>1831</v>
      </c>
      <c r="N7406"/>
      <c r="S7406"/>
    </row>
    <row r="7407" spans="1:19" x14ac:dyDescent="0.4">
      <c r="A7407"/>
      <c r="B7407"/>
      <c r="C7407" s="2" t="s">
        <v>1832</v>
      </c>
      <c r="N7407"/>
      <c r="S7407"/>
    </row>
    <row r="7408" spans="1:19" x14ac:dyDescent="0.4">
      <c r="A7408"/>
      <c r="B7408"/>
      <c r="C7408" s="2" t="s">
        <v>1833</v>
      </c>
      <c r="N7408"/>
      <c r="S7408"/>
    </row>
    <row r="7409" spans="1:19" x14ac:dyDescent="0.4">
      <c r="A7409"/>
      <c r="B7409"/>
      <c r="C7409" s="2" t="s">
        <v>1834</v>
      </c>
      <c r="N7409"/>
      <c r="S7409"/>
    </row>
    <row r="7410" spans="1:19" x14ac:dyDescent="0.4">
      <c r="A7410"/>
      <c r="B7410"/>
      <c r="C7410" s="2" t="s">
        <v>1835</v>
      </c>
      <c r="N7410"/>
      <c r="S7410"/>
    </row>
    <row r="7411" spans="1:19" x14ac:dyDescent="0.4">
      <c r="A7411"/>
      <c r="B7411"/>
      <c r="C7411" s="2" t="s">
        <v>1836</v>
      </c>
      <c r="N7411"/>
      <c r="S7411"/>
    </row>
    <row r="7412" spans="1:19" x14ac:dyDescent="0.4">
      <c r="A7412"/>
      <c r="B7412"/>
      <c r="C7412" s="2" t="s">
        <v>1824</v>
      </c>
      <c r="N7412"/>
      <c r="S7412"/>
    </row>
    <row r="7413" spans="1:19" x14ac:dyDescent="0.4">
      <c r="A7413"/>
      <c r="B7413"/>
      <c r="C7413" s="2" t="s">
        <v>2925</v>
      </c>
      <c r="N7413"/>
      <c r="S7413"/>
    </row>
    <row r="7414" spans="1:19" x14ac:dyDescent="0.4">
      <c r="A7414"/>
      <c r="B7414"/>
      <c r="C7414" s="2" t="s">
        <v>1828</v>
      </c>
      <c r="N7414"/>
      <c r="S7414"/>
    </row>
    <row r="7415" spans="1:19" x14ac:dyDescent="0.4">
      <c r="A7415"/>
      <c r="B7415"/>
      <c r="C7415" s="2" t="s">
        <v>1829</v>
      </c>
      <c r="N7415"/>
      <c r="S7415"/>
    </row>
    <row r="7416" spans="1:19" x14ac:dyDescent="0.4">
      <c r="A7416"/>
      <c r="B7416"/>
      <c r="C7416" s="2" t="s">
        <v>1830</v>
      </c>
      <c r="N7416"/>
      <c r="S7416"/>
    </row>
    <row r="7417" spans="1:19" x14ac:dyDescent="0.4">
      <c r="A7417"/>
      <c r="B7417"/>
      <c r="C7417" s="2" t="s">
        <v>1831</v>
      </c>
      <c r="N7417"/>
      <c r="S7417"/>
    </row>
    <row r="7418" spans="1:19" x14ac:dyDescent="0.4">
      <c r="A7418"/>
      <c r="B7418"/>
      <c r="C7418" s="2" t="s">
        <v>1832</v>
      </c>
      <c r="N7418"/>
      <c r="S7418"/>
    </row>
    <row r="7419" spans="1:19" x14ac:dyDescent="0.4">
      <c r="A7419"/>
      <c r="B7419"/>
      <c r="C7419" s="2" t="s">
        <v>1833</v>
      </c>
      <c r="N7419"/>
      <c r="S7419"/>
    </row>
    <row r="7420" spans="1:19" x14ac:dyDescent="0.4">
      <c r="A7420"/>
      <c r="B7420"/>
      <c r="C7420" s="2" t="s">
        <v>1834</v>
      </c>
      <c r="N7420"/>
      <c r="S7420"/>
    </row>
    <row r="7421" spans="1:19" x14ac:dyDescent="0.4">
      <c r="A7421"/>
      <c r="B7421"/>
      <c r="C7421" s="2" t="s">
        <v>1835</v>
      </c>
      <c r="N7421"/>
      <c r="S7421"/>
    </row>
    <row r="7422" spans="1:19" x14ac:dyDescent="0.4">
      <c r="A7422"/>
      <c r="B7422"/>
      <c r="C7422" s="2" t="s">
        <v>1836</v>
      </c>
      <c r="N7422"/>
      <c r="S7422"/>
    </row>
    <row r="7423" spans="1:19" x14ac:dyDescent="0.4">
      <c r="A7423"/>
      <c r="B7423"/>
      <c r="C7423" s="2" t="s">
        <v>1837</v>
      </c>
      <c r="N7423"/>
      <c r="S7423"/>
    </row>
    <row r="7424" spans="1:19" x14ac:dyDescent="0.4">
      <c r="A7424"/>
      <c r="B7424"/>
      <c r="C7424" s="2" t="s">
        <v>1838</v>
      </c>
      <c r="N7424"/>
      <c r="S7424"/>
    </row>
    <row r="7425" spans="1:19" x14ac:dyDescent="0.4">
      <c r="A7425"/>
      <c r="B7425"/>
      <c r="C7425" s="2" t="s">
        <v>1839</v>
      </c>
      <c r="N7425"/>
      <c r="S7425"/>
    </row>
    <row r="7426" spans="1:19" x14ac:dyDescent="0.4">
      <c r="A7426"/>
      <c r="B7426"/>
      <c r="C7426" s="2" t="s">
        <v>2926</v>
      </c>
      <c r="N7426"/>
      <c r="S7426"/>
    </row>
    <row r="7427" spans="1:19" x14ac:dyDescent="0.4">
      <c r="A7427"/>
      <c r="B7427"/>
      <c r="C7427" s="2" t="s">
        <v>2927</v>
      </c>
      <c r="N7427"/>
      <c r="S7427"/>
    </row>
    <row r="7428" spans="1:19" x14ac:dyDescent="0.4">
      <c r="A7428"/>
      <c r="B7428"/>
      <c r="C7428" s="2" t="s">
        <v>2928</v>
      </c>
      <c r="N7428"/>
      <c r="S7428"/>
    </row>
    <row r="7429" spans="1:19" x14ac:dyDescent="0.4">
      <c r="A7429"/>
      <c r="B7429"/>
      <c r="C7429" s="2" t="s">
        <v>2929</v>
      </c>
      <c r="N7429"/>
      <c r="S7429"/>
    </row>
    <row r="7430" spans="1:19" x14ac:dyDescent="0.4">
      <c r="A7430"/>
      <c r="B7430"/>
      <c r="C7430" s="2" t="s">
        <v>2930</v>
      </c>
      <c r="N7430"/>
      <c r="S7430"/>
    </row>
    <row r="7431" spans="1:19" x14ac:dyDescent="0.4">
      <c r="A7431"/>
      <c r="B7431"/>
      <c r="C7431" s="2" t="s">
        <v>1840</v>
      </c>
      <c r="N7431"/>
      <c r="S7431"/>
    </row>
    <row r="7432" spans="1:19" x14ac:dyDescent="0.4">
      <c r="A7432"/>
      <c r="B7432"/>
      <c r="C7432" s="2" t="s">
        <v>1841</v>
      </c>
      <c r="N7432"/>
      <c r="S7432"/>
    </row>
    <row r="7433" spans="1:19" x14ac:dyDescent="0.4">
      <c r="A7433"/>
      <c r="B7433"/>
      <c r="C7433" s="2" t="s">
        <v>1842</v>
      </c>
      <c r="N7433"/>
      <c r="S7433"/>
    </row>
    <row r="7434" spans="1:19" x14ac:dyDescent="0.4">
      <c r="A7434"/>
      <c r="B7434"/>
      <c r="C7434" s="2" t="s">
        <v>2931</v>
      </c>
      <c r="N7434"/>
      <c r="S7434"/>
    </row>
    <row r="7435" spans="1:19" x14ac:dyDescent="0.4">
      <c r="A7435"/>
      <c r="B7435"/>
      <c r="C7435" s="2" t="s">
        <v>2932</v>
      </c>
      <c r="N7435"/>
      <c r="S7435"/>
    </row>
    <row r="7436" spans="1:19" x14ac:dyDescent="0.4">
      <c r="A7436"/>
      <c r="B7436"/>
      <c r="C7436" s="2" t="s">
        <v>2933</v>
      </c>
      <c r="N7436"/>
      <c r="S7436"/>
    </row>
    <row r="7437" spans="1:19" x14ac:dyDescent="0.4">
      <c r="A7437"/>
      <c r="B7437"/>
      <c r="C7437" s="2" t="s">
        <v>2934</v>
      </c>
      <c r="N7437"/>
      <c r="S7437"/>
    </row>
    <row r="7438" spans="1:19" x14ac:dyDescent="0.4">
      <c r="A7438"/>
      <c r="B7438"/>
      <c r="C7438" s="2" t="s">
        <v>1440</v>
      </c>
      <c r="N7438"/>
      <c r="S7438"/>
    </row>
    <row r="7439" spans="1:19" x14ac:dyDescent="0.4">
      <c r="A7439"/>
      <c r="B7439"/>
      <c r="C7439" s="2" t="s">
        <v>3288</v>
      </c>
      <c r="N7439"/>
      <c r="S7439"/>
    </row>
    <row r="7440" spans="1:19" x14ac:dyDescent="0.4">
      <c r="A7440"/>
      <c r="B7440"/>
      <c r="C7440" s="2" t="s">
        <v>1442</v>
      </c>
      <c r="N7440"/>
      <c r="S7440"/>
    </row>
    <row r="7441" spans="1:19" x14ac:dyDescent="0.4">
      <c r="A7441"/>
      <c r="B7441"/>
      <c r="C7441" s="2" t="s">
        <v>2935</v>
      </c>
      <c r="N7441"/>
      <c r="S7441"/>
    </row>
    <row r="7442" spans="1:19" x14ac:dyDescent="0.4">
      <c r="A7442"/>
      <c r="B7442"/>
      <c r="C7442" s="2" t="s">
        <v>3289</v>
      </c>
      <c r="N7442"/>
      <c r="S7442"/>
    </row>
    <row r="7443" spans="1:19" x14ac:dyDescent="0.4">
      <c r="A7443"/>
      <c r="B7443"/>
      <c r="C7443" s="2" t="s">
        <v>3290</v>
      </c>
      <c r="N7443"/>
      <c r="S7443"/>
    </row>
    <row r="7444" spans="1:19" x14ac:dyDescent="0.4">
      <c r="A7444"/>
      <c r="B7444"/>
      <c r="C7444" s="2" t="s">
        <v>3291</v>
      </c>
      <c r="N7444"/>
      <c r="S7444"/>
    </row>
    <row r="7445" spans="1:19" x14ac:dyDescent="0.4">
      <c r="A7445"/>
      <c r="B7445"/>
      <c r="C7445" s="2" t="s">
        <v>3292</v>
      </c>
      <c r="N7445"/>
      <c r="S7445"/>
    </row>
    <row r="7446" spans="1:19" x14ac:dyDescent="0.4">
      <c r="A7446"/>
      <c r="B7446"/>
      <c r="C7446" s="2" t="s">
        <v>3293</v>
      </c>
      <c r="N7446"/>
      <c r="S7446"/>
    </row>
    <row r="7447" spans="1:19" x14ac:dyDescent="0.4">
      <c r="A7447"/>
      <c r="B7447"/>
      <c r="C7447" s="2" t="s">
        <v>3294</v>
      </c>
      <c r="N7447"/>
      <c r="S7447"/>
    </row>
    <row r="7448" spans="1:19" x14ac:dyDescent="0.4">
      <c r="A7448"/>
      <c r="B7448"/>
      <c r="C7448" s="2" t="s">
        <v>3295</v>
      </c>
      <c r="N7448"/>
      <c r="S7448"/>
    </row>
    <row r="7449" spans="1:19" x14ac:dyDescent="0.4">
      <c r="A7449"/>
      <c r="B7449"/>
      <c r="C7449" s="2" t="s">
        <v>3296</v>
      </c>
      <c r="N7449"/>
      <c r="S7449"/>
    </row>
    <row r="7450" spans="1:19" x14ac:dyDescent="0.4">
      <c r="A7450"/>
      <c r="B7450"/>
      <c r="C7450" s="2" t="s">
        <v>3297</v>
      </c>
      <c r="N7450"/>
      <c r="S7450"/>
    </row>
    <row r="7451" spans="1:19" x14ac:dyDescent="0.4">
      <c r="A7451"/>
      <c r="B7451"/>
      <c r="C7451" s="2" t="s">
        <v>1453</v>
      </c>
      <c r="N7451"/>
      <c r="S7451"/>
    </row>
    <row r="7452" spans="1:19" x14ac:dyDescent="0.4">
      <c r="A7452"/>
      <c r="B7452"/>
      <c r="C7452" s="2" t="s">
        <v>2936</v>
      </c>
      <c r="N7452"/>
      <c r="S7452"/>
    </row>
    <row r="7453" spans="1:19" x14ac:dyDescent="0.4">
      <c r="A7453"/>
      <c r="B7453"/>
      <c r="C7453" s="2" t="s">
        <v>2937</v>
      </c>
      <c r="N7453"/>
      <c r="S7453"/>
    </row>
    <row r="7454" spans="1:19" x14ac:dyDescent="0.4">
      <c r="A7454"/>
      <c r="B7454"/>
      <c r="C7454" s="2" t="s">
        <v>2938</v>
      </c>
      <c r="N7454"/>
      <c r="S7454"/>
    </row>
    <row r="7455" spans="1:19" x14ac:dyDescent="0.4">
      <c r="A7455"/>
      <c r="B7455"/>
      <c r="C7455" s="2" t="s">
        <v>1440</v>
      </c>
      <c r="N7455"/>
      <c r="S7455"/>
    </row>
    <row r="7456" spans="1:19" x14ac:dyDescent="0.4">
      <c r="A7456"/>
      <c r="B7456"/>
      <c r="C7456" s="2" t="s">
        <v>3298</v>
      </c>
      <c r="N7456"/>
      <c r="S7456"/>
    </row>
    <row r="7457" spans="1:19" x14ac:dyDescent="0.4">
      <c r="A7457"/>
      <c r="B7457"/>
      <c r="C7457" s="2" t="s">
        <v>1442</v>
      </c>
      <c r="N7457"/>
      <c r="S7457"/>
    </row>
    <row r="7458" spans="1:19" x14ac:dyDescent="0.4">
      <c r="A7458"/>
      <c r="B7458"/>
      <c r="C7458" s="2" t="s">
        <v>2939</v>
      </c>
      <c r="N7458"/>
      <c r="S7458"/>
    </row>
    <row r="7459" spans="1:19" x14ac:dyDescent="0.4">
      <c r="A7459"/>
      <c r="B7459"/>
      <c r="C7459" s="2" t="s">
        <v>3299</v>
      </c>
      <c r="N7459"/>
      <c r="S7459"/>
    </row>
    <row r="7460" spans="1:19" x14ac:dyDescent="0.4">
      <c r="A7460"/>
      <c r="B7460"/>
      <c r="C7460" s="2" t="s">
        <v>3300</v>
      </c>
      <c r="N7460"/>
      <c r="S7460"/>
    </row>
    <row r="7461" spans="1:19" x14ac:dyDescent="0.4">
      <c r="A7461"/>
      <c r="B7461"/>
      <c r="C7461" s="2" t="s">
        <v>3301</v>
      </c>
      <c r="N7461"/>
      <c r="S7461"/>
    </row>
    <row r="7462" spans="1:19" x14ac:dyDescent="0.4">
      <c r="A7462"/>
      <c r="B7462"/>
      <c r="C7462" s="2" t="s">
        <v>3302</v>
      </c>
      <c r="N7462"/>
      <c r="S7462"/>
    </row>
    <row r="7463" spans="1:19" x14ac:dyDescent="0.4">
      <c r="A7463"/>
      <c r="B7463"/>
      <c r="C7463" s="2" t="s">
        <v>3303</v>
      </c>
      <c r="N7463"/>
      <c r="S7463"/>
    </row>
    <row r="7464" spans="1:19" x14ac:dyDescent="0.4">
      <c r="A7464"/>
      <c r="B7464"/>
      <c r="C7464" s="2" t="s">
        <v>3304</v>
      </c>
      <c r="N7464"/>
      <c r="S7464"/>
    </row>
    <row r="7465" spans="1:19" x14ac:dyDescent="0.4">
      <c r="A7465"/>
      <c r="B7465"/>
      <c r="C7465" s="2" t="s">
        <v>3305</v>
      </c>
      <c r="N7465"/>
      <c r="S7465"/>
    </row>
    <row r="7466" spans="1:19" x14ac:dyDescent="0.4">
      <c r="A7466"/>
      <c r="B7466"/>
      <c r="C7466" s="2" t="s">
        <v>3306</v>
      </c>
      <c r="N7466"/>
      <c r="S7466"/>
    </row>
    <row r="7467" spans="1:19" x14ac:dyDescent="0.4">
      <c r="A7467"/>
      <c r="B7467"/>
      <c r="C7467" s="2" t="s">
        <v>3307</v>
      </c>
      <c r="N7467"/>
      <c r="S7467"/>
    </row>
    <row r="7468" spans="1:19" x14ac:dyDescent="0.4">
      <c r="A7468"/>
      <c r="B7468"/>
      <c r="C7468" s="2" t="s">
        <v>1453</v>
      </c>
      <c r="N7468"/>
      <c r="S7468"/>
    </row>
    <row r="7469" spans="1:19" x14ac:dyDescent="0.4">
      <c r="A7469"/>
      <c r="B7469"/>
      <c r="C7469" s="2" t="s">
        <v>1436</v>
      </c>
      <c r="N7469"/>
      <c r="S7469"/>
    </row>
    <row r="7470" spans="1:19" x14ac:dyDescent="0.4">
      <c r="A7470"/>
      <c r="B7470"/>
      <c r="C7470" s="2" t="s">
        <v>2941</v>
      </c>
      <c r="N7470"/>
      <c r="S7470"/>
    </row>
    <row r="7471" spans="1:19" x14ac:dyDescent="0.4">
      <c r="A7471"/>
      <c r="B7471"/>
      <c r="C7471" s="2" t="s">
        <v>2942</v>
      </c>
      <c r="N7471"/>
      <c r="S7471"/>
    </row>
    <row r="7472" spans="1:19" x14ac:dyDescent="0.4">
      <c r="A7472"/>
      <c r="B7472"/>
      <c r="C7472" s="2" t="s">
        <v>1440</v>
      </c>
      <c r="N7472"/>
      <c r="S7472"/>
    </row>
    <row r="7473" spans="1:19" x14ac:dyDescent="0.4">
      <c r="A7473"/>
      <c r="B7473"/>
      <c r="C7473" s="2" t="s">
        <v>3308</v>
      </c>
      <c r="N7473"/>
      <c r="S7473"/>
    </row>
    <row r="7474" spans="1:19" x14ac:dyDescent="0.4">
      <c r="A7474"/>
      <c r="B7474"/>
      <c r="C7474" s="2" t="s">
        <v>1442</v>
      </c>
      <c r="N7474"/>
      <c r="S7474"/>
    </row>
    <row r="7475" spans="1:19" x14ac:dyDescent="0.4">
      <c r="A7475"/>
      <c r="B7475"/>
      <c r="C7475" s="2" t="s">
        <v>2943</v>
      </c>
      <c r="N7475"/>
      <c r="S7475"/>
    </row>
    <row r="7476" spans="1:19" x14ac:dyDescent="0.4">
      <c r="A7476"/>
      <c r="B7476"/>
      <c r="C7476" s="2" t="s">
        <v>2940</v>
      </c>
      <c r="N7476"/>
      <c r="S7476"/>
    </row>
    <row r="7477" spans="1:19" x14ac:dyDescent="0.4">
      <c r="A7477"/>
      <c r="B7477"/>
      <c r="C7477" s="2" t="s">
        <v>2940</v>
      </c>
      <c r="N7477"/>
      <c r="S7477"/>
    </row>
    <row r="7478" spans="1:19" x14ac:dyDescent="0.4">
      <c r="A7478"/>
      <c r="B7478"/>
      <c r="C7478" s="2" t="s">
        <v>2940</v>
      </c>
      <c r="N7478"/>
      <c r="S7478"/>
    </row>
    <row r="7479" spans="1:19" x14ac:dyDescent="0.4">
      <c r="A7479"/>
      <c r="B7479"/>
      <c r="C7479" s="2" t="s">
        <v>3309</v>
      </c>
      <c r="N7479"/>
      <c r="S7479"/>
    </row>
    <row r="7480" spans="1:19" x14ac:dyDescent="0.4">
      <c r="A7480"/>
      <c r="B7480"/>
      <c r="C7480" s="2" t="s">
        <v>3310</v>
      </c>
      <c r="N7480"/>
      <c r="S7480"/>
    </row>
    <row r="7481" spans="1:19" x14ac:dyDescent="0.4">
      <c r="A7481"/>
      <c r="B7481"/>
      <c r="C7481" s="2" t="s">
        <v>3311</v>
      </c>
      <c r="N7481"/>
      <c r="S7481"/>
    </row>
    <row r="7482" spans="1:19" x14ac:dyDescent="0.4">
      <c r="A7482"/>
      <c r="B7482"/>
      <c r="C7482" s="2" t="s">
        <v>3312</v>
      </c>
      <c r="N7482"/>
      <c r="S7482"/>
    </row>
    <row r="7483" spans="1:19" x14ac:dyDescent="0.4">
      <c r="A7483"/>
      <c r="B7483"/>
      <c r="C7483" s="2" t="s">
        <v>3313</v>
      </c>
      <c r="N7483"/>
      <c r="S7483"/>
    </row>
    <row r="7484" spans="1:19" x14ac:dyDescent="0.4">
      <c r="A7484"/>
      <c r="B7484"/>
      <c r="C7484" s="2" t="s">
        <v>3314</v>
      </c>
      <c r="N7484"/>
      <c r="S7484"/>
    </row>
    <row r="7485" spans="1:19" x14ac:dyDescent="0.4">
      <c r="A7485"/>
      <c r="B7485"/>
      <c r="C7485" s="2" t="s">
        <v>1453</v>
      </c>
      <c r="N7485"/>
      <c r="S7485"/>
    </row>
    <row r="7486" spans="1:19" x14ac:dyDescent="0.4">
      <c r="A7486"/>
      <c r="B7486"/>
      <c r="C7486" s="2" t="s">
        <v>2944</v>
      </c>
      <c r="N7486"/>
      <c r="S7486"/>
    </row>
    <row r="7487" spans="1:19" x14ac:dyDescent="0.4">
      <c r="A7487"/>
      <c r="B7487"/>
      <c r="C7487" s="2" t="s">
        <v>2945</v>
      </c>
      <c r="N7487"/>
      <c r="S7487"/>
    </row>
    <row r="7488" spans="1:19" x14ac:dyDescent="0.4">
      <c r="A7488"/>
      <c r="B7488"/>
      <c r="C7488" s="2" t="s">
        <v>1843</v>
      </c>
      <c r="N7488"/>
      <c r="S7488"/>
    </row>
    <row r="7489" spans="1:19" x14ac:dyDescent="0.4">
      <c r="A7489"/>
      <c r="B7489"/>
      <c r="C7489" s="2" t="s">
        <v>1844</v>
      </c>
      <c r="N7489"/>
      <c r="S7489"/>
    </row>
    <row r="7490" spans="1:19" x14ac:dyDescent="0.4">
      <c r="A7490"/>
      <c r="B7490"/>
      <c r="C7490" s="2" t="s">
        <v>1845</v>
      </c>
      <c r="N7490"/>
      <c r="S7490"/>
    </row>
    <row r="7491" spans="1:19" x14ac:dyDescent="0.4">
      <c r="A7491"/>
      <c r="B7491"/>
      <c r="C7491" s="2" t="s">
        <v>1846</v>
      </c>
      <c r="N7491"/>
      <c r="S7491"/>
    </row>
    <row r="7492" spans="1:19" x14ac:dyDescent="0.4">
      <c r="A7492"/>
      <c r="B7492"/>
      <c r="C7492" s="2" t="s">
        <v>1847</v>
      </c>
      <c r="N7492"/>
      <c r="S7492"/>
    </row>
    <row r="7493" spans="1:19" x14ac:dyDescent="0.4">
      <c r="A7493"/>
      <c r="B7493"/>
      <c r="C7493" s="2" t="s">
        <v>1848</v>
      </c>
      <c r="N7493"/>
      <c r="S7493"/>
    </row>
    <row r="7494" spans="1:19" x14ac:dyDescent="0.4">
      <c r="A7494"/>
      <c r="B7494"/>
      <c r="C7494" s="2" t="s">
        <v>1849</v>
      </c>
      <c r="N7494"/>
      <c r="S7494"/>
    </row>
    <row r="7495" spans="1:19" x14ac:dyDescent="0.4">
      <c r="A7495"/>
      <c r="B7495"/>
      <c r="C7495" s="2" t="s">
        <v>1850</v>
      </c>
      <c r="N7495"/>
      <c r="S7495"/>
    </row>
    <row r="7496" spans="1:19" x14ac:dyDescent="0.4">
      <c r="A7496"/>
      <c r="B7496"/>
      <c r="C7496" s="2" t="s">
        <v>1851</v>
      </c>
      <c r="N7496"/>
      <c r="S7496"/>
    </row>
    <row r="7497" spans="1:19" x14ac:dyDescent="0.4">
      <c r="A7497"/>
      <c r="B7497"/>
      <c r="C7497" s="2" t="s">
        <v>1845</v>
      </c>
      <c r="N7497"/>
      <c r="S7497"/>
    </row>
    <row r="7498" spans="1:19" x14ac:dyDescent="0.4">
      <c r="A7498"/>
      <c r="B7498"/>
      <c r="C7498" s="2" t="s">
        <v>1852</v>
      </c>
      <c r="N7498"/>
      <c r="S7498"/>
    </row>
    <row r="7499" spans="1:19" x14ac:dyDescent="0.4">
      <c r="A7499"/>
      <c r="B7499"/>
      <c r="C7499" s="2" t="s">
        <v>1853</v>
      </c>
      <c r="N7499"/>
      <c r="S7499"/>
    </row>
    <row r="7500" spans="1:19" x14ac:dyDescent="0.4">
      <c r="A7500"/>
      <c r="B7500"/>
      <c r="C7500" s="2" t="s">
        <v>1854</v>
      </c>
      <c r="N7500"/>
      <c r="S7500"/>
    </row>
    <row r="7501" spans="1:19" x14ac:dyDescent="0.4">
      <c r="A7501"/>
      <c r="B7501"/>
      <c r="C7501" s="2" t="s">
        <v>1855</v>
      </c>
      <c r="N7501"/>
      <c r="S7501"/>
    </row>
    <row r="7502" spans="1:19" x14ac:dyDescent="0.4">
      <c r="A7502"/>
      <c r="B7502"/>
      <c r="C7502" s="2" t="s">
        <v>1856</v>
      </c>
      <c r="N7502"/>
      <c r="S7502"/>
    </row>
    <row r="7503" spans="1:19" x14ac:dyDescent="0.4">
      <c r="A7503"/>
      <c r="B7503"/>
      <c r="C7503" s="2" t="s">
        <v>1857</v>
      </c>
      <c r="N7503"/>
      <c r="S7503"/>
    </row>
    <row r="7504" spans="1:19" x14ac:dyDescent="0.4">
      <c r="A7504"/>
      <c r="B7504"/>
      <c r="C7504" s="2" t="s">
        <v>1858</v>
      </c>
      <c r="N7504"/>
      <c r="S7504"/>
    </row>
    <row r="7505" spans="1:19" x14ac:dyDescent="0.4">
      <c r="A7505"/>
      <c r="B7505"/>
      <c r="C7505" s="2" t="s">
        <v>1859</v>
      </c>
      <c r="N7505"/>
      <c r="S7505"/>
    </row>
    <row r="7506" spans="1:19" x14ac:dyDescent="0.4">
      <c r="A7506"/>
      <c r="B7506"/>
      <c r="C7506" s="2" t="s">
        <v>1860</v>
      </c>
      <c r="N7506"/>
      <c r="S7506"/>
    </row>
    <row r="7507" spans="1:19" x14ac:dyDescent="0.4">
      <c r="A7507"/>
      <c r="B7507"/>
      <c r="C7507" s="2" t="s">
        <v>1861</v>
      </c>
      <c r="N7507"/>
      <c r="S7507"/>
    </row>
    <row r="7508" spans="1:19" x14ac:dyDescent="0.4">
      <c r="A7508"/>
      <c r="B7508"/>
      <c r="C7508" s="2" t="s">
        <v>1862</v>
      </c>
      <c r="N7508"/>
      <c r="S7508"/>
    </row>
    <row r="7509" spans="1:19" x14ac:dyDescent="0.4">
      <c r="A7509"/>
      <c r="B7509"/>
      <c r="C7509" s="2" t="s">
        <v>1863</v>
      </c>
      <c r="N7509"/>
      <c r="S7509"/>
    </row>
    <row r="7510" spans="1:19" x14ac:dyDescent="0.4">
      <c r="A7510"/>
      <c r="B7510"/>
      <c r="C7510" s="2" t="s">
        <v>1864</v>
      </c>
      <c r="N7510"/>
      <c r="S7510"/>
    </row>
    <row r="7511" spans="1:19" x14ac:dyDescent="0.4">
      <c r="A7511"/>
      <c r="B7511"/>
      <c r="C7511" s="2" t="s">
        <v>1865</v>
      </c>
      <c r="N7511"/>
      <c r="S7511"/>
    </row>
    <row r="7512" spans="1:19" x14ac:dyDescent="0.4">
      <c r="A7512"/>
      <c r="B7512"/>
      <c r="C7512" s="2" t="s">
        <v>1866</v>
      </c>
      <c r="N7512"/>
      <c r="S7512"/>
    </row>
    <row r="7513" spans="1:19" x14ac:dyDescent="0.4">
      <c r="A7513"/>
      <c r="B7513"/>
      <c r="C7513" s="2" t="s">
        <v>1867</v>
      </c>
      <c r="N7513"/>
      <c r="S7513"/>
    </row>
    <row r="7514" spans="1:19" x14ac:dyDescent="0.4">
      <c r="A7514"/>
      <c r="B7514"/>
      <c r="C7514" s="2" t="s">
        <v>1868</v>
      </c>
      <c r="N7514"/>
      <c r="S7514"/>
    </row>
    <row r="7515" spans="1:19" x14ac:dyDescent="0.4">
      <c r="A7515"/>
      <c r="B7515"/>
      <c r="C7515" s="2" t="s">
        <v>1869</v>
      </c>
      <c r="N7515"/>
      <c r="S7515"/>
    </row>
    <row r="7516" spans="1:19" x14ac:dyDescent="0.4">
      <c r="A7516"/>
      <c r="B7516"/>
      <c r="C7516" s="2" t="s">
        <v>1870</v>
      </c>
      <c r="N7516"/>
      <c r="S7516"/>
    </row>
    <row r="7517" spans="1:19" x14ac:dyDescent="0.4">
      <c r="A7517"/>
      <c r="B7517"/>
      <c r="C7517" s="2" t="s">
        <v>1871</v>
      </c>
      <c r="N7517"/>
      <c r="S7517"/>
    </row>
    <row r="7518" spans="1:19" x14ac:dyDescent="0.4">
      <c r="A7518"/>
      <c r="B7518"/>
      <c r="C7518" s="2" t="s">
        <v>1872</v>
      </c>
      <c r="N7518"/>
      <c r="S7518"/>
    </row>
    <row r="7519" spans="1:19" x14ac:dyDescent="0.4">
      <c r="A7519"/>
      <c r="B7519"/>
      <c r="C7519" s="2" t="s">
        <v>1873</v>
      </c>
      <c r="N7519"/>
      <c r="S7519"/>
    </row>
    <row r="7520" spans="1:19" x14ac:dyDescent="0.4">
      <c r="A7520"/>
      <c r="B7520"/>
      <c r="C7520" s="2" t="s">
        <v>1874</v>
      </c>
      <c r="N7520"/>
      <c r="S7520"/>
    </row>
    <row r="7521" spans="1:19" x14ac:dyDescent="0.4">
      <c r="A7521"/>
      <c r="B7521"/>
      <c r="C7521" s="2" t="s">
        <v>1875</v>
      </c>
      <c r="N7521"/>
      <c r="S7521"/>
    </row>
    <row r="7522" spans="1:19" x14ac:dyDescent="0.4">
      <c r="A7522"/>
      <c r="B7522"/>
      <c r="C7522" s="2" t="s">
        <v>1876</v>
      </c>
      <c r="N7522"/>
      <c r="S7522"/>
    </row>
    <row r="7523" spans="1:19" x14ac:dyDescent="0.4">
      <c r="A7523"/>
      <c r="B7523"/>
      <c r="C7523" s="2" t="s">
        <v>1877</v>
      </c>
      <c r="N7523"/>
      <c r="S7523"/>
    </row>
    <row r="7524" spans="1:19" x14ac:dyDescent="0.4">
      <c r="A7524"/>
      <c r="B7524"/>
      <c r="C7524" s="2" t="s">
        <v>1878</v>
      </c>
      <c r="N7524"/>
      <c r="S7524"/>
    </row>
    <row r="7525" spans="1:19" x14ac:dyDescent="0.4">
      <c r="A7525"/>
      <c r="B7525"/>
      <c r="C7525" s="2" t="s">
        <v>1879</v>
      </c>
      <c r="N7525"/>
      <c r="S7525"/>
    </row>
    <row r="7526" spans="1:19" x14ac:dyDescent="0.4">
      <c r="A7526"/>
      <c r="B7526"/>
      <c r="C7526" s="2" t="s">
        <v>1880</v>
      </c>
      <c r="N7526"/>
      <c r="S7526"/>
    </row>
    <row r="7527" spans="1:19" x14ac:dyDescent="0.4">
      <c r="A7527"/>
      <c r="B7527"/>
      <c r="C7527" s="2" t="s">
        <v>1881</v>
      </c>
      <c r="N7527"/>
      <c r="S7527"/>
    </row>
    <row r="7528" spans="1:19" x14ac:dyDescent="0.4">
      <c r="A7528"/>
      <c r="B7528"/>
      <c r="C7528" s="2" t="s">
        <v>1882</v>
      </c>
      <c r="N7528"/>
      <c r="S7528"/>
    </row>
    <row r="7529" spans="1:19" x14ac:dyDescent="0.4">
      <c r="A7529"/>
      <c r="B7529"/>
      <c r="C7529" s="2" t="s">
        <v>1883</v>
      </c>
      <c r="N7529"/>
      <c r="S7529"/>
    </row>
    <row r="7530" spans="1:19" x14ac:dyDescent="0.4">
      <c r="A7530"/>
      <c r="B7530"/>
      <c r="C7530" s="2" t="s">
        <v>1884</v>
      </c>
      <c r="N7530"/>
      <c r="S7530"/>
    </row>
    <row r="7531" spans="1:19" x14ac:dyDescent="0.4">
      <c r="A7531"/>
      <c r="B7531"/>
      <c r="C7531" s="2" t="s">
        <v>1885</v>
      </c>
      <c r="N7531"/>
      <c r="S7531"/>
    </row>
    <row r="7532" spans="1:19" x14ac:dyDescent="0.4">
      <c r="A7532"/>
      <c r="B7532"/>
      <c r="C7532" s="2" t="s">
        <v>1886</v>
      </c>
      <c r="N7532"/>
      <c r="S7532"/>
    </row>
    <row r="7533" spans="1:19" x14ac:dyDescent="0.4">
      <c r="A7533"/>
      <c r="B7533"/>
      <c r="C7533" s="2" t="s">
        <v>1887</v>
      </c>
      <c r="N7533"/>
      <c r="S7533"/>
    </row>
    <row r="7534" spans="1:19" x14ac:dyDescent="0.4">
      <c r="A7534"/>
      <c r="B7534"/>
      <c r="C7534" s="2" t="s">
        <v>1888</v>
      </c>
      <c r="N7534"/>
      <c r="S7534"/>
    </row>
    <row r="7535" spans="1:19" x14ac:dyDescent="0.4">
      <c r="A7535"/>
      <c r="B7535"/>
      <c r="C7535" s="2" t="s">
        <v>1889</v>
      </c>
      <c r="N7535"/>
      <c r="S7535"/>
    </row>
    <row r="7536" spans="1:19" x14ac:dyDescent="0.4">
      <c r="A7536"/>
      <c r="B7536"/>
      <c r="C7536" s="2" t="s">
        <v>1890</v>
      </c>
      <c r="N7536"/>
      <c r="S7536"/>
    </row>
    <row r="7537" spans="1:19" x14ac:dyDescent="0.4">
      <c r="A7537"/>
      <c r="B7537"/>
      <c r="C7537" s="2" t="s">
        <v>1891</v>
      </c>
      <c r="N7537"/>
      <c r="S7537"/>
    </row>
    <row r="7538" spans="1:19" x14ac:dyDescent="0.4">
      <c r="A7538"/>
      <c r="B7538"/>
      <c r="C7538" s="2" t="s">
        <v>1892</v>
      </c>
      <c r="N7538"/>
      <c r="S7538"/>
    </row>
    <row r="7539" spans="1:19" x14ac:dyDescent="0.4">
      <c r="A7539"/>
      <c r="B7539"/>
      <c r="C7539" s="2" t="s">
        <v>1893</v>
      </c>
      <c r="N7539"/>
      <c r="S7539"/>
    </row>
    <row r="7540" spans="1:19" x14ac:dyDescent="0.4">
      <c r="A7540"/>
      <c r="B7540"/>
      <c r="C7540" s="2" t="s">
        <v>1894</v>
      </c>
      <c r="N7540"/>
      <c r="S7540"/>
    </row>
    <row r="7541" spans="1:19" x14ac:dyDescent="0.4">
      <c r="A7541"/>
      <c r="B7541"/>
      <c r="C7541" s="2" t="s">
        <v>1895</v>
      </c>
      <c r="N7541"/>
      <c r="S7541"/>
    </row>
    <row r="7542" spans="1:19" x14ac:dyDescent="0.4">
      <c r="A7542"/>
      <c r="B7542"/>
      <c r="C7542" s="2" t="s">
        <v>1896</v>
      </c>
      <c r="N7542"/>
      <c r="S7542"/>
    </row>
    <row r="7543" spans="1:19" x14ac:dyDescent="0.4">
      <c r="A7543"/>
      <c r="B7543"/>
      <c r="C7543" s="2" t="s">
        <v>1897</v>
      </c>
      <c r="N7543"/>
      <c r="S7543"/>
    </row>
    <row r="7544" spans="1:19" x14ac:dyDescent="0.4">
      <c r="A7544"/>
      <c r="B7544"/>
      <c r="C7544" s="2" t="s">
        <v>1898</v>
      </c>
      <c r="N7544"/>
      <c r="S7544"/>
    </row>
    <row r="7545" spans="1:19" x14ac:dyDescent="0.4">
      <c r="A7545"/>
      <c r="B7545"/>
      <c r="C7545" s="2" t="s">
        <v>1899</v>
      </c>
      <c r="N7545"/>
      <c r="S7545"/>
    </row>
    <row r="7546" spans="1:19" x14ac:dyDescent="0.4">
      <c r="A7546"/>
      <c r="B7546"/>
      <c r="C7546" s="2" t="s">
        <v>1900</v>
      </c>
      <c r="N7546"/>
      <c r="S7546"/>
    </row>
    <row r="7547" spans="1:19" x14ac:dyDescent="0.4">
      <c r="A7547"/>
      <c r="B7547"/>
      <c r="C7547" s="2" t="s">
        <v>1901</v>
      </c>
      <c r="N7547"/>
      <c r="S7547"/>
    </row>
    <row r="7548" spans="1:19" x14ac:dyDescent="0.4">
      <c r="A7548"/>
      <c r="B7548"/>
      <c r="C7548" s="2" t="s">
        <v>1902</v>
      </c>
      <c r="N7548"/>
      <c r="S7548"/>
    </row>
    <row r="7549" spans="1:19" x14ac:dyDescent="0.4">
      <c r="A7549"/>
      <c r="B7549"/>
      <c r="C7549" s="2" t="s">
        <v>1903</v>
      </c>
      <c r="N7549"/>
      <c r="S7549"/>
    </row>
    <row r="7550" spans="1:19" x14ac:dyDescent="0.4">
      <c r="A7550"/>
      <c r="B7550"/>
      <c r="C7550" s="2" t="s">
        <v>1904</v>
      </c>
      <c r="N7550"/>
      <c r="S7550"/>
    </row>
    <row r="7551" spans="1:19" x14ac:dyDescent="0.4">
      <c r="C7551" s="2" t="s">
        <v>1905</v>
      </c>
      <c r="N7551"/>
      <c r="S7551"/>
    </row>
    <row r="7552" spans="1:19" x14ac:dyDescent="0.4">
      <c r="C7552" s="2" t="s">
        <v>1906</v>
      </c>
      <c r="N7552"/>
      <c r="S7552"/>
    </row>
    <row r="7553" spans="1:19" x14ac:dyDescent="0.4">
      <c r="C7553" s="2" t="s">
        <v>1907</v>
      </c>
      <c r="N7553"/>
      <c r="S7553"/>
    </row>
    <row r="7554" spans="1:19" x14ac:dyDescent="0.4">
      <c r="C7554" s="2" t="s">
        <v>1907</v>
      </c>
      <c r="N7554"/>
      <c r="S7554"/>
    </row>
    <row r="7555" spans="1:19" x14ac:dyDescent="0.4">
      <c r="C7555" s="2" t="s">
        <v>1908</v>
      </c>
      <c r="N7555"/>
      <c r="S7555"/>
    </row>
    <row r="7556" spans="1:19" x14ac:dyDescent="0.4">
      <c r="C7556" s="2" t="s">
        <v>1909</v>
      </c>
      <c r="N7556"/>
      <c r="S7556"/>
    </row>
    <row r="7557" spans="1:19" x14ac:dyDescent="0.4">
      <c r="C7557" s="2" t="s">
        <v>1910</v>
      </c>
      <c r="N7557"/>
      <c r="S7557"/>
    </row>
    <row r="7559" spans="1:19" x14ac:dyDescent="0.4">
      <c r="A7559" s="12" t="s">
        <v>1559</v>
      </c>
      <c r="B7559" s="13" t="s">
        <v>212</v>
      </c>
      <c r="C7559" s="4"/>
      <c r="N7559"/>
      <c r="S7559"/>
    </row>
    <row r="7560" spans="1:19" x14ac:dyDescent="0.4">
      <c r="A7560" s="12" t="s">
        <v>1559</v>
      </c>
      <c r="B7560" s="13" t="s">
        <v>213</v>
      </c>
      <c r="C7560" s="4"/>
      <c r="N7560"/>
      <c r="S7560"/>
    </row>
    <row r="7561" spans="1:19" x14ac:dyDescent="0.4">
      <c r="C7561" t="s">
        <v>1911</v>
      </c>
      <c r="N7561"/>
      <c r="S7561"/>
    </row>
    <row r="7562" spans="1:19" x14ac:dyDescent="0.4">
      <c r="C7562" t="s">
        <v>46</v>
      </c>
      <c r="N7562"/>
      <c r="S7562"/>
    </row>
    <row r="7563" spans="1:19" x14ac:dyDescent="0.4">
      <c r="A7563" s="12" t="s">
        <v>1559</v>
      </c>
      <c r="B7563" s="13" t="s">
        <v>2060</v>
      </c>
      <c r="N7563"/>
      <c r="S7563"/>
    </row>
    <row r="7567" spans="1:19" x14ac:dyDescent="0.4">
      <c r="A7567" s="12" t="s">
        <v>1559</v>
      </c>
      <c r="B7567" s="18" t="s">
        <v>1583</v>
      </c>
      <c r="C7567" s="6"/>
      <c r="N7567"/>
      <c r="S7567"/>
    </row>
    <row r="7569" spans="1:19" x14ac:dyDescent="0.4">
      <c r="C7569" t="s">
        <v>216</v>
      </c>
      <c r="N7569"/>
      <c r="S7569"/>
    </row>
    <row r="7570" spans="1:19" x14ac:dyDescent="0.4">
      <c r="A7570" s="12" t="s">
        <v>1559</v>
      </c>
    </row>
    <row r="7571" spans="1:19" x14ac:dyDescent="0.4">
      <c r="C7571" t="s">
        <v>940</v>
      </c>
      <c r="N7571"/>
      <c r="S7571"/>
    </row>
    <row r="7572" spans="1:19" x14ac:dyDescent="0.4">
      <c r="A7572" s="12" t="s">
        <v>1559</v>
      </c>
      <c r="B7572" s="13" t="s">
        <v>173</v>
      </c>
      <c r="C7572" s="4"/>
      <c r="N7572"/>
      <c r="S7572"/>
    </row>
    <row r="7573" spans="1:19" x14ac:dyDescent="0.4">
      <c r="C7573" t="s">
        <v>1062</v>
      </c>
      <c r="N7573"/>
      <c r="S7573"/>
    </row>
    <row r="7575" spans="1:19" x14ac:dyDescent="0.4">
      <c r="L7575" t="s">
        <v>941</v>
      </c>
      <c r="N7575"/>
      <c r="S7575"/>
    </row>
    <row r="7576" spans="1:19" x14ac:dyDescent="0.4">
      <c r="L7576" s="4" t="s">
        <v>938</v>
      </c>
      <c r="N7576"/>
      <c r="S7576"/>
    </row>
    <row r="7577" spans="1:19" x14ac:dyDescent="0.4">
      <c r="L7577" s="4" t="s">
        <v>942</v>
      </c>
      <c r="N7577"/>
      <c r="S7577"/>
    </row>
    <row r="7579" spans="1:19" x14ac:dyDescent="0.4">
      <c r="C7579" t="s">
        <v>939</v>
      </c>
      <c r="N7579"/>
      <c r="S7579"/>
    </row>
    <row r="7580" spans="1:19" x14ac:dyDescent="0.4">
      <c r="C7580" t="s">
        <v>3326</v>
      </c>
      <c r="N7580"/>
      <c r="S7580" t="s">
        <v>1063</v>
      </c>
    </row>
    <row r="7581" spans="1:19" x14ac:dyDescent="0.4">
      <c r="C7581" t="s">
        <v>3344</v>
      </c>
      <c r="N7581"/>
      <c r="S7581"/>
    </row>
    <row r="7585" spans="1:19" x14ac:dyDescent="0.4">
      <c r="A7585" s="12" t="s">
        <v>3561</v>
      </c>
    </row>
    <row r="7586" spans="1:19" x14ac:dyDescent="0.4">
      <c r="A7586" s="12" t="s">
        <v>1559</v>
      </c>
      <c r="B7586" s="18" t="s">
        <v>3146</v>
      </c>
    </row>
    <row r="7587" spans="1:19" x14ac:dyDescent="0.4">
      <c r="A7587" s="12" t="s">
        <v>1559</v>
      </c>
    </row>
    <row r="7588" spans="1:19" x14ac:dyDescent="0.4">
      <c r="A7588" s="12" t="s">
        <v>1559</v>
      </c>
      <c r="B7588" s="18" t="s">
        <v>3147</v>
      </c>
    </row>
    <row r="7589" spans="1:19" x14ac:dyDescent="0.4">
      <c r="A7589" s="12" t="s">
        <v>1559</v>
      </c>
      <c r="B7589" s="13" t="s">
        <v>3148</v>
      </c>
    </row>
    <row r="7590" spans="1:19" x14ac:dyDescent="0.4">
      <c r="A7590" s="12" t="s">
        <v>1559</v>
      </c>
      <c r="C7590" s="2"/>
    </row>
    <row r="7591" spans="1:19" x14ac:dyDescent="0.4">
      <c r="A7591" s="12" t="s">
        <v>1559</v>
      </c>
      <c r="B7591" s="18" t="s">
        <v>5430</v>
      </c>
      <c r="N7591"/>
      <c r="S7591"/>
    </row>
    <row r="7592" spans="1:19" x14ac:dyDescent="0.4">
      <c r="A7592" s="12" t="s">
        <v>1559</v>
      </c>
      <c r="B7592" s="13" t="s">
        <v>5431</v>
      </c>
    </row>
    <row r="7593" spans="1:19" x14ac:dyDescent="0.4">
      <c r="A7593" s="12" t="s">
        <v>1559</v>
      </c>
      <c r="B7593" s="13" t="s">
        <v>5432</v>
      </c>
    </row>
    <row r="7594" spans="1:19" x14ac:dyDescent="0.4">
      <c r="A7594" s="12" t="s">
        <v>1559</v>
      </c>
      <c r="B7594" s="13" t="s">
        <v>5433</v>
      </c>
    </row>
    <row r="7595" spans="1:19" x14ac:dyDescent="0.4">
      <c r="A7595" s="12" t="s">
        <v>1559</v>
      </c>
      <c r="B7595" s="13" t="s">
        <v>5434</v>
      </c>
    </row>
    <row r="7596" spans="1:19" x14ac:dyDescent="0.4">
      <c r="A7596" s="12" t="s">
        <v>1559</v>
      </c>
      <c r="B7596" s="13" t="s">
        <v>5435</v>
      </c>
    </row>
    <row r="7597" spans="1:19" x14ac:dyDescent="0.4">
      <c r="A7597" s="12" t="s">
        <v>1559</v>
      </c>
      <c r="B7597" s="13" t="s">
        <v>5436</v>
      </c>
    </row>
    <row r="7598" spans="1:19" x14ac:dyDescent="0.4">
      <c r="A7598" s="12" t="s">
        <v>1559</v>
      </c>
      <c r="B7598" s="13" t="s">
        <v>5437</v>
      </c>
      <c r="N7598"/>
      <c r="S7598"/>
    </row>
    <row r="7599" spans="1:19" x14ac:dyDescent="0.4">
      <c r="A7599" s="12" t="s">
        <v>1559</v>
      </c>
      <c r="B7599" s="13" t="s">
        <v>5438</v>
      </c>
      <c r="N7599"/>
      <c r="S7599"/>
    </row>
    <row r="7600" spans="1:19" x14ac:dyDescent="0.4">
      <c r="A7600" s="12" t="s">
        <v>1559</v>
      </c>
      <c r="B7600" s="13" t="s">
        <v>5439</v>
      </c>
      <c r="N7600"/>
      <c r="S7600"/>
    </row>
    <row r="7601" spans="1:19" x14ac:dyDescent="0.4">
      <c r="A7601" s="12" t="s">
        <v>1559</v>
      </c>
      <c r="B7601" s="13" t="s">
        <v>178</v>
      </c>
      <c r="N7601"/>
      <c r="S7601"/>
    </row>
    <row r="7602" spans="1:19" x14ac:dyDescent="0.4">
      <c r="A7602" s="12" t="s">
        <v>1559</v>
      </c>
      <c r="B7602" s="13" t="s">
        <v>5440</v>
      </c>
      <c r="N7602"/>
      <c r="S7602"/>
    </row>
    <row r="7605" spans="1:19" x14ac:dyDescent="0.4">
      <c r="A7605" s="12" t="s">
        <v>1559</v>
      </c>
      <c r="N7605"/>
      <c r="S7605"/>
    </row>
    <row r="7606" spans="1:19" x14ac:dyDescent="0.4">
      <c r="A7606" s="12" t="s">
        <v>1559</v>
      </c>
      <c r="B7606" s="18" t="s">
        <v>3320</v>
      </c>
      <c r="N7606"/>
      <c r="S7606"/>
    </row>
    <row r="7607" spans="1:19" x14ac:dyDescent="0.4">
      <c r="A7607" s="12" t="s">
        <v>1559</v>
      </c>
      <c r="B7607" s="13" t="s">
        <v>5490</v>
      </c>
      <c r="N7607"/>
      <c r="S7607"/>
    </row>
    <row r="7608" spans="1:19" x14ac:dyDescent="0.4">
      <c r="A7608" s="12" t="s">
        <v>1559</v>
      </c>
      <c r="B7608" s="13" t="s">
        <v>5491</v>
      </c>
      <c r="N7608"/>
      <c r="S7608"/>
    </row>
    <row r="7609" spans="1:19" x14ac:dyDescent="0.4">
      <c r="A7609" s="12" t="s">
        <v>1559</v>
      </c>
      <c r="B7609" s="13" t="s">
        <v>5492</v>
      </c>
      <c r="N7609"/>
      <c r="S7609"/>
    </row>
    <row r="7610" spans="1:19" x14ac:dyDescent="0.4">
      <c r="A7610" s="12" t="s">
        <v>1559</v>
      </c>
      <c r="B7610" s="13" t="s">
        <v>175</v>
      </c>
      <c r="N7610"/>
      <c r="S7610"/>
    </row>
    <row r="7611" spans="1:19" x14ac:dyDescent="0.4">
      <c r="A7611" s="12" t="s">
        <v>1559</v>
      </c>
      <c r="B7611" s="13" t="s">
        <v>3352</v>
      </c>
      <c r="L7611" t="s">
        <v>3353</v>
      </c>
      <c r="N7611"/>
      <c r="S7611"/>
    </row>
    <row r="7612" spans="1:19" x14ac:dyDescent="0.4">
      <c r="A7612" s="12" t="s">
        <v>1559</v>
      </c>
      <c r="B7612" s="13" t="s">
        <v>4569</v>
      </c>
      <c r="N7612"/>
      <c r="S7612"/>
    </row>
    <row r="7613" spans="1:19" x14ac:dyDescent="0.4">
      <c r="A7613" s="12" t="s">
        <v>1559</v>
      </c>
      <c r="B7613" s="13" t="s">
        <v>4567</v>
      </c>
      <c r="N7613"/>
      <c r="S7613"/>
    </row>
    <row r="7614" spans="1:19" x14ac:dyDescent="0.4">
      <c r="A7614" s="12" t="s">
        <v>1559</v>
      </c>
      <c r="B7614" s="13" t="s">
        <v>4568</v>
      </c>
      <c r="N7614"/>
      <c r="S7614"/>
    </row>
    <row r="7615" spans="1:19" x14ac:dyDescent="0.4">
      <c r="A7615" s="12" t="s">
        <v>1559</v>
      </c>
      <c r="B7615" s="13" t="s">
        <v>4571</v>
      </c>
      <c r="N7615"/>
      <c r="S7615"/>
    </row>
    <row r="7616" spans="1:19" x14ac:dyDescent="0.4">
      <c r="A7616" s="12" t="s">
        <v>1559</v>
      </c>
      <c r="B7616" s="13" t="s">
        <v>4576</v>
      </c>
      <c r="N7616"/>
      <c r="S7616"/>
    </row>
    <row r="7617" spans="1:19" x14ac:dyDescent="0.4">
      <c r="A7617" s="12" t="s">
        <v>1559</v>
      </c>
      <c r="B7617" s="13" t="s">
        <v>3355</v>
      </c>
      <c r="N7617"/>
      <c r="S7617"/>
    </row>
    <row r="7618" spans="1:19" x14ac:dyDescent="0.4">
      <c r="A7618" s="12" t="s">
        <v>1559</v>
      </c>
      <c r="B7618" s="13" t="s">
        <v>3356</v>
      </c>
      <c r="L7618" t="s">
        <v>3382</v>
      </c>
      <c r="N7618"/>
      <c r="S7618"/>
    </row>
    <row r="7619" spans="1:19" x14ac:dyDescent="0.4">
      <c r="A7619" s="12" t="s">
        <v>1559</v>
      </c>
      <c r="B7619" s="13" t="s">
        <v>3357</v>
      </c>
      <c r="L7619" t="s">
        <v>3383</v>
      </c>
      <c r="N7619"/>
      <c r="S7619"/>
    </row>
    <row r="7620" spans="1:19" x14ac:dyDescent="0.4">
      <c r="A7620" s="12" t="s">
        <v>1559</v>
      </c>
      <c r="B7620" s="13" t="s">
        <v>3316</v>
      </c>
      <c r="L7620" t="s">
        <v>3384</v>
      </c>
      <c r="N7620"/>
      <c r="S7620"/>
    </row>
    <row r="7621" spans="1:19" x14ac:dyDescent="0.4">
      <c r="A7621" s="12" t="s">
        <v>1559</v>
      </c>
      <c r="B7621" s="13" t="s">
        <v>169</v>
      </c>
      <c r="M7621" t="s">
        <v>3385</v>
      </c>
      <c r="N7621"/>
      <c r="S7621"/>
    </row>
    <row r="7622" spans="1:19" x14ac:dyDescent="0.4">
      <c r="A7622" s="12" t="s">
        <v>1559</v>
      </c>
      <c r="B7622" s="13" t="s">
        <v>3358</v>
      </c>
      <c r="N7622"/>
      <c r="S7622"/>
    </row>
    <row r="7623" spans="1:19" x14ac:dyDescent="0.4">
      <c r="A7623" s="12" t="s">
        <v>1559</v>
      </c>
      <c r="B7623" s="13" t="s">
        <v>3356</v>
      </c>
      <c r="L7623" t="s">
        <v>3386</v>
      </c>
      <c r="N7623"/>
      <c r="S7623"/>
    </row>
    <row r="7624" spans="1:19" x14ac:dyDescent="0.4">
      <c r="A7624" s="12" t="s">
        <v>1559</v>
      </c>
      <c r="B7624" s="13" t="s">
        <v>3359</v>
      </c>
      <c r="L7624" t="s">
        <v>3387</v>
      </c>
      <c r="N7624"/>
      <c r="S7624"/>
    </row>
    <row r="7625" spans="1:19" x14ac:dyDescent="0.4">
      <c r="A7625" s="12" t="s">
        <v>1559</v>
      </c>
      <c r="B7625" s="13" t="s">
        <v>3360</v>
      </c>
      <c r="N7625"/>
      <c r="S7625"/>
    </row>
    <row r="7626" spans="1:19" x14ac:dyDescent="0.4">
      <c r="A7626" s="12" t="s">
        <v>1559</v>
      </c>
      <c r="B7626" s="13" t="s">
        <v>3361</v>
      </c>
      <c r="L7626" t="s">
        <v>3388</v>
      </c>
      <c r="N7626"/>
      <c r="S7626"/>
    </row>
    <row r="7627" spans="1:19" x14ac:dyDescent="0.4">
      <c r="A7627" s="12" t="s">
        <v>1559</v>
      </c>
      <c r="B7627" s="13" t="s">
        <v>3362</v>
      </c>
      <c r="N7627"/>
      <c r="S7627"/>
    </row>
    <row r="7628" spans="1:19" x14ac:dyDescent="0.4">
      <c r="A7628" s="12" t="s">
        <v>1559</v>
      </c>
      <c r="B7628" s="13" t="s">
        <v>3354</v>
      </c>
      <c r="N7628"/>
      <c r="S7628"/>
    </row>
    <row r="7629" spans="1:19" x14ac:dyDescent="0.4">
      <c r="A7629" s="12" t="s">
        <v>1559</v>
      </c>
      <c r="B7629" s="13" t="s">
        <v>3317</v>
      </c>
      <c r="N7629"/>
      <c r="S7629"/>
    </row>
    <row r="7630" spans="1:19" x14ac:dyDescent="0.4">
      <c r="A7630" s="12" t="s">
        <v>1559</v>
      </c>
      <c r="B7630" s="13" t="s">
        <v>169</v>
      </c>
      <c r="N7630"/>
      <c r="S7630"/>
    </row>
    <row r="7631" spans="1:19" x14ac:dyDescent="0.4">
      <c r="A7631" s="12" t="s">
        <v>1559</v>
      </c>
      <c r="B7631" s="13" t="s">
        <v>3363</v>
      </c>
      <c r="N7631"/>
      <c r="S7631"/>
    </row>
    <row r="7632" spans="1:19" x14ac:dyDescent="0.4">
      <c r="A7632" s="12" t="s">
        <v>1559</v>
      </c>
      <c r="B7632" s="13" t="s">
        <v>3356</v>
      </c>
      <c r="L7632" t="s">
        <v>3389</v>
      </c>
      <c r="N7632"/>
      <c r="S7632"/>
    </row>
    <row r="7633" spans="1:19" x14ac:dyDescent="0.4">
      <c r="A7633" s="12" t="s">
        <v>1559</v>
      </c>
      <c r="B7633" s="13" t="s">
        <v>3364</v>
      </c>
      <c r="L7633" t="s">
        <v>3387</v>
      </c>
      <c r="N7633"/>
      <c r="S7633"/>
    </row>
    <row r="7634" spans="1:19" x14ac:dyDescent="0.4">
      <c r="A7634" s="12" t="s">
        <v>1559</v>
      </c>
      <c r="B7634" s="13" t="s">
        <v>3360</v>
      </c>
      <c r="N7634"/>
      <c r="S7634"/>
    </row>
    <row r="7635" spans="1:19" x14ac:dyDescent="0.4">
      <c r="A7635" s="12" t="s">
        <v>1559</v>
      </c>
      <c r="B7635" s="13" t="s">
        <v>3361</v>
      </c>
      <c r="L7635" t="s">
        <v>3388</v>
      </c>
      <c r="N7635"/>
      <c r="S7635"/>
    </row>
    <row r="7636" spans="1:19" x14ac:dyDescent="0.4">
      <c r="A7636" s="12" t="s">
        <v>1559</v>
      </c>
      <c r="B7636" s="13" t="s">
        <v>3365</v>
      </c>
      <c r="N7636"/>
      <c r="S7636"/>
    </row>
    <row r="7637" spans="1:19" x14ac:dyDescent="0.4">
      <c r="A7637" s="12" t="s">
        <v>1559</v>
      </c>
      <c r="B7637" s="13" t="s">
        <v>3354</v>
      </c>
      <c r="N7637"/>
      <c r="S7637"/>
    </row>
    <row r="7638" spans="1:19" x14ac:dyDescent="0.4">
      <c r="A7638" s="12" t="s">
        <v>1559</v>
      </c>
      <c r="B7638" s="13" t="s">
        <v>3366</v>
      </c>
      <c r="N7638"/>
      <c r="S7638"/>
    </row>
    <row r="7639" spans="1:19" x14ac:dyDescent="0.4">
      <c r="A7639" s="12" t="s">
        <v>1559</v>
      </c>
      <c r="B7639" s="13" t="s">
        <v>169</v>
      </c>
      <c r="N7639"/>
      <c r="S7639"/>
    </row>
    <row r="7640" spans="1:19" x14ac:dyDescent="0.4">
      <c r="A7640" s="12" t="s">
        <v>1559</v>
      </c>
      <c r="B7640" s="13" t="s">
        <v>3367</v>
      </c>
      <c r="N7640"/>
      <c r="S7640"/>
    </row>
    <row r="7641" spans="1:19" x14ac:dyDescent="0.4">
      <c r="A7641" s="12" t="s">
        <v>1559</v>
      </c>
      <c r="B7641" s="13" t="s">
        <v>3356</v>
      </c>
      <c r="L7641" t="s">
        <v>3390</v>
      </c>
      <c r="N7641"/>
      <c r="S7641"/>
    </row>
    <row r="7642" spans="1:19" x14ac:dyDescent="0.4">
      <c r="A7642" s="12" t="s">
        <v>1559</v>
      </c>
      <c r="B7642" s="13" t="s">
        <v>3368</v>
      </c>
      <c r="N7642"/>
      <c r="S7642"/>
    </row>
    <row r="7643" spans="1:19" x14ac:dyDescent="0.4">
      <c r="A7643" s="12" t="s">
        <v>1559</v>
      </c>
      <c r="B7643" s="13" t="s">
        <v>3360</v>
      </c>
      <c r="N7643"/>
      <c r="S7643"/>
    </row>
    <row r="7644" spans="1:19" x14ac:dyDescent="0.4">
      <c r="A7644" s="12" t="s">
        <v>1559</v>
      </c>
      <c r="B7644" s="13" t="s">
        <v>3361</v>
      </c>
      <c r="L7644" t="s">
        <v>3388</v>
      </c>
      <c r="N7644"/>
      <c r="S7644"/>
    </row>
    <row r="7645" spans="1:19" x14ac:dyDescent="0.4">
      <c r="A7645" s="12" t="s">
        <v>1559</v>
      </c>
      <c r="B7645" s="13" t="s">
        <v>3369</v>
      </c>
      <c r="N7645"/>
      <c r="S7645"/>
    </row>
    <row r="7646" spans="1:19" x14ac:dyDescent="0.4">
      <c r="A7646" s="12" t="s">
        <v>1559</v>
      </c>
      <c r="B7646" s="13" t="s">
        <v>3354</v>
      </c>
      <c r="N7646"/>
      <c r="S7646"/>
    </row>
    <row r="7647" spans="1:19" x14ac:dyDescent="0.4">
      <c r="A7647" s="12" t="s">
        <v>1559</v>
      </c>
      <c r="B7647" s="13" t="s">
        <v>3370</v>
      </c>
      <c r="N7647"/>
      <c r="S7647"/>
    </row>
    <row r="7648" spans="1:19" x14ac:dyDescent="0.4">
      <c r="A7648" s="12" t="s">
        <v>1559</v>
      </c>
      <c r="B7648" s="13" t="s">
        <v>169</v>
      </c>
      <c r="N7648"/>
      <c r="S7648"/>
    </row>
    <row r="7649" spans="1:19" x14ac:dyDescent="0.4">
      <c r="A7649" s="12" t="s">
        <v>1559</v>
      </c>
      <c r="B7649" s="13" t="s">
        <v>3371</v>
      </c>
      <c r="N7649"/>
      <c r="S7649"/>
    </row>
    <row r="7650" spans="1:19" x14ac:dyDescent="0.4">
      <c r="A7650" s="12" t="s">
        <v>1559</v>
      </c>
      <c r="B7650" s="13" t="s">
        <v>3356</v>
      </c>
      <c r="L7650" t="s">
        <v>3391</v>
      </c>
      <c r="N7650"/>
      <c r="S7650"/>
    </row>
    <row r="7651" spans="1:19" x14ac:dyDescent="0.4">
      <c r="A7651" s="12" t="s">
        <v>1559</v>
      </c>
      <c r="B7651" s="13" t="s">
        <v>3372</v>
      </c>
      <c r="N7651"/>
      <c r="S7651"/>
    </row>
    <row r="7652" spans="1:19" x14ac:dyDescent="0.4">
      <c r="A7652" s="12" t="s">
        <v>1559</v>
      </c>
      <c r="B7652" s="13" t="s">
        <v>3373</v>
      </c>
      <c r="N7652"/>
      <c r="S7652"/>
    </row>
    <row r="7653" spans="1:19" x14ac:dyDescent="0.4">
      <c r="A7653" s="12" t="s">
        <v>1559</v>
      </c>
      <c r="B7653" s="13" t="s">
        <v>3361</v>
      </c>
      <c r="L7653" t="s">
        <v>3393</v>
      </c>
      <c r="N7653"/>
      <c r="S7653"/>
    </row>
    <row r="7654" spans="1:19" x14ac:dyDescent="0.4">
      <c r="A7654" s="12" t="s">
        <v>1559</v>
      </c>
      <c r="B7654" s="13" t="s">
        <v>3374</v>
      </c>
      <c r="N7654"/>
      <c r="S7654"/>
    </row>
    <row r="7655" spans="1:19" x14ac:dyDescent="0.4">
      <c r="A7655" s="12" t="s">
        <v>1559</v>
      </c>
      <c r="B7655" s="13" t="s">
        <v>3354</v>
      </c>
      <c r="N7655"/>
      <c r="S7655"/>
    </row>
    <row r="7656" spans="1:19" x14ac:dyDescent="0.4">
      <c r="A7656" s="12" t="s">
        <v>1559</v>
      </c>
      <c r="B7656" s="13" t="s">
        <v>3360</v>
      </c>
      <c r="N7656"/>
      <c r="S7656"/>
    </row>
    <row r="7657" spans="1:19" x14ac:dyDescent="0.4">
      <c r="A7657" s="12" t="s">
        <v>1559</v>
      </c>
      <c r="B7657" s="13" t="s">
        <v>3361</v>
      </c>
      <c r="L7657" t="s">
        <v>3388</v>
      </c>
      <c r="N7657"/>
      <c r="S7657"/>
    </row>
    <row r="7658" spans="1:19" x14ac:dyDescent="0.4">
      <c r="A7658" s="12" t="s">
        <v>1559</v>
      </c>
      <c r="B7658" s="13" t="s">
        <v>4577</v>
      </c>
      <c r="L7658" t="s">
        <v>3394</v>
      </c>
      <c r="N7658"/>
      <c r="S7658"/>
    </row>
    <row r="7659" spans="1:19" x14ac:dyDescent="0.4">
      <c r="A7659" s="12" t="s">
        <v>1559</v>
      </c>
      <c r="B7659" s="13" t="s">
        <v>3354</v>
      </c>
      <c r="N7659"/>
      <c r="S7659"/>
    </row>
    <row r="7660" spans="1:19" x14ac:dyDescent="0.4">
      <c r="A7660" s="12" t="s">
        <v>1559</v>
      </c>
      <c r="B7660" s="13" t="s">
        <v>3375</v>
      </c>
      <c r="N7660"/>
      <c r="S7660"/>
    </row>
    <row r="7661" spans="1:19" x14ac:dyDescent="0.4">
      <c r="A7661" s="12" t="s">
        <v>1559</v>
      </c>
      <c r="B7661" s="13" t="s">
        <v>169</v>
      </c>
      <c r="L7661" t="s">
        <v>3406</v>
      </c>
      <c r="N7661"/>
      <c r="S7661"/>
    </row>
    <row r="7662" spans="1:19" x14ac:dyDescent="0.4">
      <c r="A7662" s="12" t="s">
        <v>1559</v>
      </c>
      <c r="L7662" t="s">
        <v>3392</v>
      </c>
      <c r="N7662"/>
      <c r="S7662"/>
    </row>
    <row r="7663" spans="1:19" x14ac:dyDescent="0.4">
      <c r="A7663" s="12" t="s">
        <v>1559</v>
      </c>
      <c r="B7663" s="13" t="s">
        <v>4578</v>
      </c>
      <c r="N7663"/>
      <c r="S7663"/>
    </row>
    <row r="7664" spans="1:19" x14ac:dyDescent="0.4">
      <c r="A7664" s="12" t="s">
        <v>1559</v>
      </c>
      <c r="B7664" s="13" t="s">
        <v>4579</v>
      </c>
      <c r="L7664" t="s">
        <v>3408</v>
      </c>
      <c r="N7664"/>
      <c r="S7664"/>
    </row>
    <row r="7665" spans="1:19" x14ac:dyDescent="0.4">
      <c r="A7665" s="12" t="s">
        <v>1559</v>
      </c>
      <c r="B7665" s="13" t="s">
        <v>4580</v>
      </c>
      <c r="N7665"/>
      <c r="S7665"/>
    </row>
    <row r="7666" spans="1:19" x14ac:dyDescent="0.4">
      <c r="A7666" s="12" t="s">
        <v>1559</v>
      </c>
      <c r="B7666" s="13" t="s">
        <v>3361</v>
      </c>
      <c r="L7666" t="s">
        <v>3399</v>
      </c>
      <c r="N7666"/>
      <c r="S7666"/>
    </row>
    <row r="7667" spans="1:19" x14ac:dyDescent="0.4">
      <c r="A7667" s="12" t="s">
        <v>1559</v>
      </c>
      <c r="B7667" s="13" t="s">
        <v>4581</v>
      </c>
      <c r="N7667"/>
      <c r="S7667"/>
    </row>
    <row r="7668" spans="1:19" x14ac:dyDescent="0.4">
      <c r="A7668" s="12" t="s">
        <v>1559</v>
      </c>
      <c r="B7668" s="13" t="s">
        <v>3354</v>
      </c>
      <c r="N7668"/>
      <c r="S7668"/>
    </row>
    <row r="7669" spans="1:19" x14ac:dyDescent="0.4">
      <c r="A7669" s="12" t="s">
        <v>1559</v>
      </c>
      <c r="B7669" s="13" t="s">
        <v>3376</v>
      </c>
      <c r="N7669"/>
      <c r="S7669"/>
    </row>
    <row r="7670" spans="1:19" x14ac:dyDescent="0.4">
      <c r="A7670" s="12" t="s">
        <v>1559</v>
      </c>
      <c r="B7670" s="13" t="s">
        <v>3361</v>
      </c>
      <c r="L7670" t="s">
        <v>3395</v>
      </c>
      <c r="N7670"/>
      <c r="S7670"/>
    </row>
    <row r="7671" spans="1:19" x14ac:dyDescent="0.4">
      <c r="A7671" s="12" t="s">
        <v>1559</v>
      </c>
      <c r="B7671" s="13" t="s">
        <v>4582</v>
      </c>
      <c r="N7671"/>
      <c r="S7671"/>
    </row>
    <row r="7672" spans="1:19" x14ac:dyDescent="0.4">
      <c r="A7672" s="12" t="s">
        <v>1559</v>
      </c>
      <c r="B7672" s="13" t="s">
        <v>3354</v>
      </c>
      <c r="N7672"/>
      <c r="S7672"/>
    </row>
    <row r="7673" spans="1:19" x14ac:dyDescent="0.4">
      <c r="A7673" s="12" t="s">
        <v>1559</v>
      </c>
      <c r="B7673" s="13" t="s">
        <v>3318</v>
      </c>
      <c r="N7673"/>
      <c r="S7673"/>
    </row>
    <row r="7674" spans="1:19" x14ac:dyDescent="0.4">
      <c r="A7674" s="12" t="s">
        <v>1559</v>
      </c>
      <c r="B7674" s="13" t="s">
        <v>4583</v>
      </c>
      <c r="N7674"/>
      <c r="S7674"/>
    </row>
    <row r="7675" spans="1:19" x14ac:dyDescent="0.4">
      <c r="A7675" s="12" t="s">
        <v>1559</v>
      </c>
      <c r="B7675" s="13" t="s">
        <v>3361</v>
      </c>
      <c r="L7675" t="s">
        <v>3407</v>
      </c>
      <c r="N7675"/>
      <c r="S7675"/>
    </row>
    <row r="7676" spans="1:19" x14ac:dyDescent="0.4">
      <c r="A7676" s="12" t="s">
        <v>1559</v>
      </c>
      <c r="B7676" s="13" t="s">
        <v>4584</v>
      </c>
      <c r="N7676"/>
      <c r="S7676"/>
    </row>
    <row r="7677" spans="1:19" x14ac:dyDescent="0.4">
      <c r="A7677" s="12" t="s">
        <v>1559</v>
      </c>
      <c r="B7677" s="13" t="s">
        <v>3354</v>
      </c>
      <c r="N7677"/>
      <c r="S7677"/>
    </row>
    <row r="7678" spans="1:19" x14ac:dyDescent="0.4">
      <c r="A7678" s="12" t="s">
        <v>1559</v>
      </c>
      <c r="B7678" s="13" t="s">
        <v>3377</v>
      </c>
      <c r="N7678"/>
      <c r="S7678"/>
    </row>
    <row r="7679" spans="1:19" x14ac:dyDescent="0.4">
      <c r="A7679" s="12" t="s">
        <v>1559</v>
      </c>
      <c r="B7679" s="13" t="s">
        <v>3361</v>
      </c>
      <c r="L7679" t="s">
        <v>3395</v>
      </c>
      <c r="N7679"/>
      <c r="S7679"/>
    </row>
    <row r="7680" spans="1:19" x14ac:dyDescent="0.4">
      <c r="A7680" s="12" t="s">
        <v>1559</v>
      </c>
      <c r="B7680" s="13" t="s">
        <v>4585</v>
      </c>
      <c r="N7680"/>
      <c r="S7680"/>
    </row>
    <row r="7681" spans="1:19" x14ac:dyDescent="0.4">
      <c r="A7681" s="12" t="s">
        <v>1559</v>
      </c>
      <c r="B7681" s="13" t="s">
        <v>3354</v>
      </c>
      <c r="N7681"/>
      <c r="S7681"/>
    </row>
    <row r="7682" spans="1:19" x14ac:dyDescent="0.4">
      <c r="A7682" s="12" t="s">
        <v>1559</v>
      </c>
      <c r="B7682" s="13" t="s">
        <v>169</v>
      </c>
      <c r="N7682"/>
      <c r="S7682"/>
    </row>
    <row r="7683" spans="1:19" x14ac:dyDescent="0.4">
      <c r="A7683" s="12" t="s">
        <v>1559</v>
      </c>
      <c r="B7683" s="13" t="s">
        <v>3378</v>
      </c>
      <c r="L7683" t="s">
        <v>3396</v>
      </c>
      <c r="N7683"/>
      <c r="S7683"/>
    </row>
    <row r="7684" spans="1:19" x14ac:dyDescent="0.4">
      <c r="A7684" s="12" t="s">
        <v>1559</v>
      </c>
      <c r="B7684" s="13" t="s">
        <v>3379</v>
      </c>
      <c r="L7684" t="s">
        <v>3397</v>
      </c>
      <c r="N7684"/>
      <c r="S7684"/>
    </row>
    <row r="7685" spans="1:19" x14ac:dyDescent="0.4">
      <c r="A7685" s="12" t="s">
        <v>1559</v>
      </c>
      <c r="B7685" s="13" t="s">
        <v>4586</v>
      </c>
      <c r="N7685"/>
      <c r="S7685"/>
    </row>
    <row r="7686" spans="1:19" x14ac:dyDescent="0.4">
      <c r="A7686" s="12" t="s">
        <v>1559</v>
      </c>
      <c r="B7686" s="13" t="s">
        <v>169</v>
      </c>
      <c r="N7686"/>
      <c r="S7686"/>
    </row>
    <row r="7687" spans="1:19" x14ac:dyDescent="0.4">
      <c r="A7687" s="12" t="s">
        <v>1559</v>
      </c>
      <c r="B7687" s="13" t="s">
        <v>3380</v>
      </c>
      <c r="N7687"/>
      <c r="S7687"/>
    </row>
    <row r="7688" spans="1:19" x14ac:dyDescent="0.4">
      <c r="A7688" s="12" t="s">
        <v>1559</v>
      </c>
      <c r="B7688" s="13" t="s">
        <v>3356</v>
      </c>
      <c r="L7688" t="s">
        <v>3398</v>
      </c>
      <c r="N7688"/>
      <c r="S7688"/>
    </row>
    <row r="7689" spans="1:19" x14ac:dyDescent="0.4">
      <c r="A7689" s="12" t="s">
        <v>1559</v>
      </c>
      <c r="B7689" s="13" t="s">
        <v>4587</v>
      </c>
      <c r="N7689"/>
      <c r="S7689"/>
    </row>
    <row r="7690" spans="1:19" x14ac:dyDescent="0.4">
      <c r="A7690" s="12" t="s">
        <v>1559</v>
      </c>
      <c r="B7690" s="13" t="s">
        <v>169</v>
      </c>
      <c r="N7690"/>
      <c r="S7690"/>
    </row>
    <row r="7691" spans="1:19" x14ac:dyDescent="0.4">
      <c r="A7691" s="12" t="s">
        <v>1559</v>
      </c>
      <c r="B7691" s="13" t="s">
        <v>3381</v>
      </c>
      <c r="N7691"/>
      <c r="S7691"/>
    </row>
    <row r="7692" spans="1:19" x14ac:dyDescent="0.4">
      <c r="A7692" s="12" t="s">
        <v>1559</v>
      </c>
      <c r="B7692" s="13" t="s">
        <v>3356</v>
      </c>
      <c r="L7692" t="s">
        <v>3398</v>
      </c>
      <c r="N7692"/>
      <c r="S7692"/>
    </row>
    <row r="7693" spans="1:19" x14ac:dyDescent="0.4">
      <c r="A7693" s="12" t="s">
        <v>1559</v>
      </c>
      <c r="B7693" s="13" t="s">
        <v>4588</v>
      </c>
      <c r="N7693"/>
      <c r="S7693"/>
    </row>
    <row r="7694" spans="1:19" x14ac:dyDescent="0.4">
      <c r="A7694" s="12" t="s">
        <v>1559</v>
      </c>
      <c r="B7694" s="13" t="s">
        <v>169</v>
      </c>
      <c r="N7694"/>
      <c r="S7694"/>
    </row>
    <row r="7695" spans="1:19" x14ac:dyDescent="0.4">
      <c r="A7695" s="12" t="s">
        <v>1559</v>
      </c>
      <c r="B7695" s="13" t="s">
        <v>4589</v>
      </c>
      <c r="N7695"/>
      <c r="S7695"/>
    </row>
    <row r="7696" spans="1:19" x14ac:dyDescent="0.4">
      <c r="A7696" s="12" t="s">
        <v>1559</v>
      </c>
      <c r="B7696" s="13" t="s">
        <v>3319</v>
      </c>
      <c r="N7696"/>
      <c r="S7696"/>
    </row>
    <row r="7697" spans="1:19" x14ac:dyDescent="0.4">
      <c r="A7697" s="12" t="s">
        <v>1559</v>
      </c>
      <c r="B7697" s="13" t="s">
        <v>39</v>
      </c>
      <c r="N7697"/>
      <c r="S7697"/>
    </row>
    <row r="7698" spans="1:19" x14ac:dyDescent="0.4">
      <c r="A7698" s="12" t="s">
        <v>1559</v>
      </c>
      <c r="B7698" s="13" t="s">
        <v>5493</v>
      </c>
      <c r="N7698"/>
      <c r="S7698"/>
    </row>
    <row r="7699" spans="1:19" x14ac:dyDescent="0.4">
      <c r="A7699" s="12" t="s">
        <v>1559</v>
      </c>
      <c r="B7699" s="13" t="s">
        <v>5494</v>
      </c>
      <c r="N7699"/>
      <c r="S7699"/>
    </row>
    <row r="7700" spans="1:19" x14ac:dyDescent="0.4">
      <c r="A7700" s="12" t="s">
        <v>1559</v>
      </c>
      <c r="N7700"/>
      <c r="S7700"/>
    </row>
    <row r="7701" spans="1:19" x14ac:dyDescent="0.4">
      <c r="A7701" s="12" t="s">
        <v>1559</v>
      </c>
      <c r="B7701" s="18" t="s">
        <v>3321</v>
      </c>
      <c r="N7701"/>
      <c r="S7701"/>
    </row>
    <row r="7702" spans="1:19" x14ac:dyDescent="0.4">
      <c r="A7702" s="12" t="s">
        <v>1559</v>
      </c>
      <c r="B7702" s="13" t="s">
        <v>5495</v>
      </c>
      <c r="L7702" t="s">
        <v>3401</v>
      </c>
      <c r="N7702"/>
      <c r="S7702"/>
    </row>
    <row r="7703" spans="1:19" x14ac:dyDescent="0.4">
      <c r="A7703" s="12" t="s">
        <v>3345</v>
      </c>
      <c r="N7703"/>
      <c r="S7703"/>
    </row>
    <row r="7704" spans="1:19" x14ac:dyDescent="0.4">
      <c r="A7704" s="12" t="s">
        <v>1559</v>
      </c>
      <c r="B7704" s="18" t="s">
        <v>3325</v>
      </c>
      <c r="N7704"/>
      <c r="S7704"/>
    </row>
    <row r="7705" spans="1:19" x14ac:dyDescent="0.4">
      <c r="A7705" s="12" t="s">
        <v>1559</v>
      </c>
      <c r="B7705" s="13" t="s">
        <v>5446</v>
      </c>
      <c r="C7705" s="4"/>
      <c r="N7705"/>
      <c r="S7705"/>
    </row>
    <row r="7706" spans="1:19" x14ac:dyDescent="0.4">
      <c r="A7706" s="12" t="s">
        <v>3345</v>
      </c>
      <c r="B7706" s="13" t="s">
        <v>5496</v>
      </c>
      <c r="L7706" t="s">
        <v>3350</v>
      </c>
      <c r="N7706"/>
      <c r="S7706"/>
    </row>
    <row r="7707" spans="1:19" x14ac:dyDescent="0.4">
      <c r="A7707" s="12" t="s">
        <v>3345</v>
      </c>
      <c r="B7707" s="13" t="s">
        <v>3327</v>
      </c>
      <c r="L7707" t="s">
        <v>3351</v>
      </c>
      <c r="N7707"/>
      <c r="S7707"/>
    </row>
    <row r="7708" spans="1:19" x14ac:dyDescent="0.4">
      <c r="A7708" s="12" t="s">
        <v>3345</v>
      </c>
      <c r="B7708" s="13" t="s">
        <v>3158</v>
      </c>
      <c r="L7708" t="s">
        <v>3400</v>
      </c>
      <c r="N7708"/>
      <c r="S7708"/>
    </row>
    <row r="7710" spans="1:19" x14ac:dyDescent="0.4">
      <c r="M7710" t="s">
        <v>3402</v>
      </c>
    </row>
    <row r="7711" spans="1:19" x14ac:dyDescent="0.4">
      <c r="N7711" t="s">
        <v>4572</v>
      </c>
    </row>
    <row r="7712" spans="1:19" x14ac:dyDescent="0.4">
      <c r="N7712" t="s">
        <v>4573</v>
      </c>
    </row>
    <row r="7713" spans="1:21" x14ac:dyDescent="0.4">
      <c r="N7713"/>
    </row>
    <row r="7714" spans="1:21" x14ac:dyDescent="0.4">
      <c r="L7714" t="s">
        <v>4590</v>
      </c>
      <c r="N7714"/>
    </row>
    <row r="7715" spans="1:21" x14ac:dyDescent="0.4">
      <c r="M7715" t="s">
        <v>4591</v>
      </c>
      <c r="N7715"/>
      <c r="U7715" t="s">
        <v>4594</v>
      </c>
    </row>
    <row r="7716" spans="1:21" x14ac:dyDescent="0.4">
      <c r="M7716" t="s">
        <v>4592</v>
      </c>
    </row>
    <row r="7717" spans="1:21" x14ac:dyDescent="0.4">
      <c r="M7717" t="s">
        <v>4593</v>
      </c>
    </row>
    <row r="7718" spans="1:21" x14ac:dyDescent="0.4">
      <c r="A7718" s="12" t="s">
        <v>5429</v>
      </c>
    </row>
    <row r="7719" spans="1:21" x14ac:dyDescent="0.4">
      <c r="A7719" s="12" t="s">
        <v>1559</v>
      </c>
      <c r="B7719" s="18" t="s">
        <v>215</v>
      </c>
      <c r="C7719" s="6"/>
      <c r="N7719"/>
      <c r="S7719"/>
    </row>
    <row r="7721" spans="1:21" x14ac:dyDescent="0.4">
      <c r="C7721" t="s">
        <v>216</v>
      </c>
      <c r="N7721"/>
      <c r="S7721"/>
    </row>
    <row r="7722" spans="1:21" x14ac:dyDescent="0.4">
      <c r="A7722" s="12" t="s">
        <v>1559</v>
      </c>
    </row>
    <row r="7723" spans="1:21" x14ac:dyDescent="0.4">
      <c r="A7723" s="12" t="s">
        <v>1559</v>
      </c>
      <c r="B7723" s="14" t="s">
        <v>4606</v>
      </c>
      <c r="C7723" s="4"/>
      <c r="N7723"/>
      <c r="S7723"/>
    </row>
    <row r="7724" spans="1:21" x14ac:dyDescent="0.4">
      <c r="C7724" s="4" t="s">
        <v>942</v>
      </c>
      <c r="N7724"/>
      <c r="S7724"/>
    </row>
    <row r="7725" spans="1:21" x14ac:dyDescent="0.4">
      <c r="A7725" s="12" t="s">
        <v>1559</v>
      </c>
    </row>
    <row r="7726" spans="1:21" x14ac:dyDescent="0.4">
      <c r="C7726" t="s">
        <v>937</v>
      </c>
      <c r="N7726"/>
      <c r="S7726"/>
    </row>
    <row r="7728" spans="1:21" x14ac:dyDescent="0.4">
      <c r="C7728" t="s">
        <v>219</v>
      </c>
      <c r="N7728"/>
      <c r="S7728"/>
    </row>
    <row r="7730" spans="1:22" x14ac:dyDescent="0.4">
      <c r="C7730" t="s">
        <v>939</v>
      </c>
      <c r="N7730"/>
      <c r="S7730"/>
    </row>
    <row r="7731" spans="1:22" x14ac:dyDescent="0.4">
      <c r="C7731" t="s">
        <v>3326</v>
      </c>
      <c r="N7731"/>
      <c r="V7731" t="s">
        <v>1063</v>
      </c>
    </row>
    <row r="7732" spans="1:22" x14ac:dyDescent="0.4">
      <c r="C7732" t="s">
        <v>4605</v>
      </c>
      <c r="N7732"/>
      <c r="S7732"/>
    </row>
    <row r="7733" spans="1:22" x14ac:dyDescent="0.4">
      <c r="A7733" s="12" t="s">
        <v>1559</v>
      </c>
    </row>
    <row r="7734" spans="1:22" x14ac:dyDescent="0.4">
      <c r="A7734" s="12" t="s">
        <v>1559</v>
      </c>
    </row>
    <row r="7735" spans="1:22" x14ac:dyDescent="0.4">
      <c r="A7735" s="12" t="s">
        <v>1559</v>
      </c>
    </row>
    <row r="7736" spans="1:22" x14ac:dyDescent="0.4">
      <c r="A7736" s="12" t="s">
        <v>1559</v>
      </c>
    </row>
    <row r="7737" spans="1:22" x14ac:dyDescent="0.4">
      <c r="A7737" s="12" t="s">
        <v>1559</v>
      </c>
    </row>
    <row r="7738" spans="1:22" x14ac:dyDescent="0.4">
      <c r="A7738" s="12" t="s">
        <v>3345</v>
      </c>
    </row>
    <row r="7739" spans="1:22" x14ac:dyDescent="0.4">
      <c r="A7739" s="12" t="s">
        <v>3345</v>
      </c>
      <c r="C7739" s="6" t="s">
        <v>4595</v>
      </c>
      <c r="N7739"/>
      <c r="S7739"/>
    </row>
    <row r="7741" spans="1:22" x14ac:dyDescent="0.4">
      <c r="A7741" s="12" t="s">
        <v>3345</v>
      </c>
    </row>
    <row r="7742" spans="1:22" x14ac:dyDescent="0.4">
      <c r="A7742" s="12" t="s">
        <v>3345</v>
      </c>
      <c r="C7742" t="s">
        <v>982</v>
      </c>
      <c r="N7742"/>
      <c r="S7742"/>
    </row>
    <row r="7743" spans="1:22" x14ac:dyDescent="0.4">
      <c r="A7743" s="12" t="s">
        <v>3345</v>
      </c>
      <c r="C7743" t="s">
        <v>983</v>
      </c>
      <c r="N7743"/>
      <c r="S7743"/>
    </row>
    <row r="7744" spans="1:22" x14ac:dyDescent="0.4">
      <c r="A7744" s="12" t="s">
        <v>3345</v>
      </c>
      <c r="C7744" t="s">
        <v>936</v>
      </c>
      <c r="D7744" s="6" t="s">
        <v>4600</v>
      </c>
      <c r="L7744" t="s">
        <v>4596</v>
      </c>
      <c r="N7744"/>
      <c r="S7744"/>
    </row>
    <row r="7745" spans="1:19" x14ac:dyDescent="0.4">
      <c r="A7745" s="12" t="s">
        <v>3345</v>
      </c>
      <c r="C7745" t="s">
        <v>984</v>
      </c>
      <c r="N7745"/>
      <c r="S7745"/>
    </row>
    <row r="7748" spans="1:19" x14ac:dyDescent="0.4">
      <c r="A7748" s="12" t="s">
        <v>3345</v>
      </c>
    </row>
    <row r="7749" spans="1:19" x14ac:dyDescent="0.4">
      <c r="A7749" s="12" t="s">
        <v>3345</v>
      </c>
      <c r="C7749" t="s">
        <v>943</v>
      </c>
      <c r="N7749"/>
      <c r="S7749"/>
    </row>
    <row r="7751" spans="1:19" x14ac:dyDescent="0.4">
      <c r="C7751" t="s">
        <v>944</v>
      </c>
      <c r="N7751"/>
      <c r="S7751"/>
    </row>
    <row r="7752" spans="1:19" x14ac:dyDescent="0.4">
      <c r="C7752" t="s">
        <v>945</v>
      </c>
      <c r="N7752"/>
      <c r="S7752"/>
    </row>
    <row r="7753" spans="1:19" x14ac:dyDescent="0.4">
      <c r="C7753" t="s">
        <v>946</v>
      </c>
      <c r="N7753"/>
      <c r="S7753"/>
    </row>
    <row r="7754" spans="1:19" x14ac:dyDescent="0.4">
      <c r="C7754" t="s">
        <v>947</v>
      </c>
      <c r="N7754"/>
      <c r="S7754"/>
    </row>
    <row r="7755" spans="1:19" x14ac:dyDescent="0.4">
      <c r="C7755" t="s">
        <v>945</v>
      </c>
      <c r="N7755"/>
      <c r="S7755"/>
    </row>
    <row r="7756" spans="1:19" x14ac:dyDescent="0.4">
      <c r="C7756" t="s">
        <v>948</v>
      </c>
      <c r="N7756"/>
      <c r="S7756"/>
    </row>
    <row r="7757" spans="1:19" x14ac:dyDescent="0.4">
      <c r="C7757" t="s">
        <v>949</v>
      </c>
      <c r="N7757"/>
      <c r="S7757"/>
    </row>
    <row r="7759" spans="1:19" x14ac:dyDescent="0.4">
      <c r="A7759" s="12" t="s">
        <v>3345</v>
      </c>
      <c r="B7759" s="13" t="s">
        <v>950</v>
      </c>
      <c r="C7759" s="4"/>
      <c r="N7759"/>
      <c r="S7759"/>
    </row>
    <row r="7761" spans="1:19" x14ac:dyDescent="0.4">
      <c r="A7761" s="12" t="s">
        <v>3345</v>
      </c>
      <c r="B7761" s="14" t="str">
        <f>"time dd if=/dev/zero of=/dev/" &amp; $H$20 &amp; " bs=1M &amp;"</f>
        <v>time dd if=/dev/zero of=/dev/sda bs=1M &amp;</v>
      </c>
      <c r="C7761" s="4"/>
      <c r="N7761"/>
      <c r="S7761"/>
    </row>
    <row r="7762" spans="1:19" x14ac:dyDescent="0.4">
      <c r="A7762" s="12" t="s">
        <v>3345</v>
      </c>
      <c r="B7762" s="14" t="str">
        <f>"time dd if=/dev/zero of=/dev/" &amp; $H$21 &amp; " bs=1M &amp;"</f>
        <v>time dd if=/dev/zero of=/dev/sdb bs=1M &amp;</v>
      </c>
      <c r="C7762" s="4"/>
      <c r="N7762"/>
      <c r="S7762"/>
    </row>
    <row r="7764" spans="1:19" x14ac:dyDescent="0.4">
      <c r="A7764" s="12" t="s">
        <v>3345</v>
      </c>
      <c r="C7764" t="s">
        <v>951</v>
      </c>
      <c r="N7764"/>
      <c r="S7764"/>
    </row>
    <row r="7765" spans="1:19" x14ac:dyDescent="0.4">
      <c r="A7765" s="12" t="s">
        <v>3345</v>
      </c>
      <c r="B7765" s="13" t="s">
        <v>1130</v>
      </c>
      <c r="C7765" s="4"/>
      <c r="N7765"/>
      <c r="S7765"/>
    </row>
    <row r="7767" spans="1:19" x14ac:dyDescent="0.4">
      <c r="C7767" t="s">
        <v>953</v>
      </c>
      <c r="N7767"/>
      <c r="S7767"/>
    </row>
    <row r="7768" spans="1:19" x14ac:dyDescent="0.4">
      <c r="A7768" s="12" t="s">
        <v>3345</v>
      </c>
      <c r="B7768" s="13" t="s">
        <v>954</v>
      </c>
      <c r="C7768" s="4"/>
      <c r="N7768"/>
      <c r="S7768"/>
    </row>
    <row r="7771" spans="1:19" x14ac:dyDescent="0.4">
      <c r="A7771" s="12" t="s">
        <v>3345</v>
      </c>
    </row>
    <row r="7772" spans="1:19" x14ac:dyDescent="0.4">
      <c r="A7772" s="12" t="s">
        <v>3345</v>
      </c>
      <c r="C7772" t="s">
        <v>955</v>
      </c>
      <c r="N7772"/>
      <c r="S7772"/>
    </row>
    <row r="7774" spans="1:19" x14ac:dyDescent="0.4">
      <c r="C7774" t="s">
        <v>944</v>
      </c>
      <c r="N7774"/>
      <c r="S7774"/>
    </row>
    <row r="7775" spans="1:19" x14ac:dyDescent="0.4">
      <c r="C7775" t="s">
        <v>945</v>
      </c>
      <c r="N7775"/>
      <c r="S7775"/>
    </row>
    <row r="7776" spans="1:19" x14ac:dyDescent="0.4">
      <c r="C7776" t="s">
        <v>946</v>
      </c>
      <c r="N7776"/>
      <c r="S7776"/>
    </row>
    <row r="7777" spans="1:19" x14ac:dyDescent="0.4">
      <c r="C7777" t="s">
        <v>947</v>
      </c>
      <c r="N7777"/>
      <c r="S7777"/>
    </row>
    <row r="7778" spans="1:19" x14ac:dyDescent="0.4">
      <c r="C7778" t="s">
        <v>945</v>
      </c>
      <c r="N7778"/>
      <c r="S7778"/>
    </row>
    <row r="7779" spans="1:19" x14ac:dyDescent="0.4">
      <c r="C7779" t="s">
        <v>948</v>
      </c>
      <c r="N7779"/>
      <c r="S7779"/>
    </row>
    <row r="7780" spans="1:19" x14ac:dyDescent="0.4">
      <c r="C7780" t="s">
        <v>949</v>
      </c>
      <c r="N7780"/>
      <c r="S7780"/>
    </row>
    <row r="7782" spans="1:19" x14ac:dyDescent="0.4">
      <c r="A7782" s="12" t="s">
        <v>3345</v>
      </c>
      <c r="B7782" s="13" t="s">
        <v>956</v>
      </c>
      <c r="C7782" s="4"/>
      <c r="N7782"/>
      <c r="S7782"/>
    </row>
    <row r="7783" spans="1:19" x14ac:dyDescent="0.4">
      <c r="A7783" s="12" t="s">
        <v>3345</v>
      </c>
      <c r="B7783" s="14" t="str">
        <f>"ip a a " &amp; $F$93 &amp; "/" &amp; $F$51 &amp; " dev eth0"</f>
        <v>ip a a 172.28.88.101/16 dev eth0</v>
      </c>
      <c r="C7783" s="4"/>
      <c r="N7783"/>
      <c r="S7783"/>
    </row>
    <row r="7784" spans="1:19" x14ac:dyDescent="0.4">
      <c r="A7784" s="12" t="s">
        <v>3345</v>
      </c>
      <c r="B7784" s="13" t="s">
        <v>956</v>
      </c>
      <c r="C7784" s="4"/>
      <c r="N7784"/>
      <c r="S7784"/>
    </row>
    <row r="7785" spans="1:19" x14ac:dyDescent="0.4">
      <c r="C7785" s="4"/>
      <c r="N7785"/>
      <c r="S7785"/>
    </row>
    <row r="7786" spans="1:19" x14ac:dyDescent="0.4">
      <c r="A7786" s="12" t="s">
        <v>3345</v>
      </c>
      <c r="B7786" s="13" t="str">
        <f>"ip r a default via " &amp; $F$57</f>
        <v>ip r a default via 172.28.0.1</v>
      </c>
      <c r="C7786" s="4"/>
      <c r="H7786" t="s">
        <v>1060</v>
      </c>
      <c r="N7786"/>
      <c r="S7786"/>
    </row>
    <row r="7787" spans="1:19" x14ac:dyDescent="0.4">
      <c r="A7787" s="12" t="s">
        <v>3345</v>
      </c>
      <c r="B7787" s="13" t="s">
        <v>82</v>
      </c>
      <c r="C7787" s="4"/>
      <c r="N7787"/>
      <c r="S7787"/>
    </row>
    <row r="7788" spans="1:19" x14ac:dyDescent="0.4">
      <c r="C7788" s="4"/>
      <c r="N7788"/>
      <c r="S7788"/>
    </row>
    <row r="7789" spans="1:19" x14ac:dyDescent="0.4">
      <c r="A7789" s="12" t="s">
        <v>3345</v>
      </c>
      <c r="B7789" s="13" t="s">
        <v>83</v>
      </c>
      <c r="C7789" s="4"/>
      <c r="N7789"/>
      <c r="S7789"/>
    </row>
    <row r="7792" spans="1:19" x14ac:dyDescent="0.4">
      <c r="A7792" s="12" t="s">
        <v>3345</v>
      </c>
    </row>
    <row r="7793" spans="1:19" x14ac:dyDescent="0.4">
      <c r="A7793" s="12" t="s">
        <v>3345</v>
      </c>
      <c r="C7793" t="s">
        <v>957</v>
      </c>
      <c r="N7793"/>
      <c r="S7793"/>
    </row>
    <row r="7795" spans="1:19" x14ac:dyDescent="0.4">
      <c r="A7795" s="12" t="s">
        <v>3345</v>
      </c>
      <c r="B7795" s="13" t="s">
        <v>42</v>
      </c>
      <c r="C7795" s="4"/>
      <c r="H7795" s="6" t="s">
        <v>1041</v>
      </c>
      <c r="N7795"/>
      <c r="S7795"/>
    </row>
    <row r="7796" spans="1:19" x14ac:dyDescent="0.4">
      <c r="C7796" s="4"/>
      <c r="N7796"/>
      <c r="S7796"/>
    </row>
    <row r="7797" spans="1:19" x14ac:dyDescent="0.4">
      <c r="A7797" s="12" t="s">
        <v>3345</v>
      </c>
      <c r="B7797" s="14" t="str">
        <f>"time dd if=/dev/urandom of=/dev/" &amp; $H$20 &amp; " bs=1M &amp;"</f>
        <v>time dd if=/dev/urandom of=/dev/sda bs=1M &amp;</v>
      </c>
      <c r="C7797" s="4"/>
      <c r="N7797"/>
      <c r="S7797"/>
    </row>
    <row r="7798" spans="1:19" x14ac:dyDescent="0.4">
      <c r="A7798" s="12" t="s">
        <v>3345</v>
      </c>
      <c r="B7798" s="14" t="str">
        <f>"time dd if=/dev/urandom of=/dev/" &amp; $H$21 &amp; " bs=1M &amp;"</f>
        <v>time dd if=/dev/urandom of=/dev/sdb bs=1M &amp;</v>
      </c>
      <c r="C7798" s="4"/>
      <c r="N7798"/>
      <c r="S7798"/>
    </row>
    <row r="7799" spans="1:19" x14ac:dyDescent="0.4">
      <c r="A7799" s="12" t="s">
        <v>3345</v>
      </c>
    </row>
    <row r="7800" spans="1:19" x14ac:dyDescent="0.4">
      <c r="A7800" s="12" t="s">
        <v>3345</v>
      </c>
      <c r="C7800" t="s">
        <v>951</v>
      </c>
      <c r="N7800"/>
      <c r="S7800"/>
    </row>
    <row r="7801" spans="1:19" x14ac:dyDescent="0.4">
      <c r="A7801" s="12" t="s">
        <v>3345</v>
      </c>
      <c r="B7801" s="13" t="s">
        <v>952</v>
      </c>
      <c r="C7801" s="4"/>
      <c r="N7801"/>
      <c r="S7801"/>
    </row>
    <row r="7804" spans="1:19" x14ac:dyDescent="0.4">
      <c r="A7804" s="12" t="s">
        <v>3345</v>
      </c>
    </row>
    <row r="7805" spans="1:19" x14ac:dyDescent="0.4">
      <c r="A7805" s="12" t="s">
        <v>3345</v>
      </c>
      <c r="B7805" s="18" t="s">
        <v>958</v>
      </c>
      <c r="N7805"/>
      <c r="S7805"/>
    </row>
    <row r="7806" spans="1:19" x14ac:dyDescent="0.4">
      <c r="A7806" s="12" t="s">
        <v>3345</v>
      </c>
      <c r="B7806" s="14" t="str">
        <f>"scp -o 'StrictHostKeyChecking no' -P 222 /backup/common/lvm/{disk1,disk2,vg0}.cfg root@" &amp; $F$93 &amp; ":"</f>
        <v>scp -o 'StrictHostKeyChecking no' -P 222 /backup/common/lvm/{disk1,disk2,vg0}.cfg root@172.28.88.101:</v>
      </c>
      <c r="C7806" s="4"/>
      <c r="N7806"/>
      <c r="S7806"/>
    </row>
    <row r="7807" spans="1:19" x14ac:dyDescent="0.4">
      <c r="A7807" s="12" t="s">
        <v>3345</v>
      </c>
      <c r="B7807" s="18" t="s">
        <v>959</v>
      </c>
      <c r="N7807"/>
      <c r="S7807"/>
    </row>
    <row r="7810" spans="1:19" x14ac:dyDescent="0.4">
      <c r="A7810" s="12" t="s">
        <v>3345</v>
      </c>
    </row>
    <row r="7811" spans="1:19" x14ac:dyDescent="0.4">
      <c r="A7811" s="12" t="s">
        <v>3345</v>
      </c>
      <c r="B7811" s="13" t="s">
        <v>42</v>
      </c>
      <c r="C7811" s="4"/>
      <c r="N7811"/>
      <c r="S7811"/>
    </row>
    <row r="7812" spans="1:19" x14ac:dyDescent="0.4">
      <c r="C7812" s="4"/>
      <c r="N7812"/>
      <c r="S7812"/>
    </row>
    <row r="7813" spans="1:19" x14ac:dyDescent="0.4">
      <c r="A7813" s="12" t="s">
        <v>3345</v>
      </c>
      <c r="B7813" s="14" t="str">
        <f>"sfdisk /dev/" &amp; $H$20 &amp; " &lt; disk1.cfg"</f>
        <v>sfdisk /dev/sda &lt; disk1.cfg</v>
      </c>
      <c r="C7813" s="3"/>
      <c r="N7813"/>
      <c r="S7813"/>
    </row>
    <row r="7814" spans="1:19" x14ac:dyDescent="0.4">
      <c r="A7814" s="12" t="s">
        <v>3345</v>
      </c>
      <c r="B7814" s="14" t="str">
        <f>"sfdisk /dev/" &amp; $H$21 &amp; " &lt; disk2.cfg"</f>
        <v>sfdisk /dev/sdb &lt; disk2.cfg</v>
      </c>
      <c r="C7814" s="3"/>
      <c r="N7814"/>
      <c r="S7814"/>
    </row>
    <row r="7815" spans="1:19" x14ac:dyDescent="0.4">
      <c r="C7815" s="4"/>
      <c r="N7815"/>
      <c r="S7815"/>
    </row>
    <row r="7816" spans="1:19" x14ac:dyDescent="0.4">
      <c r="A7816" s="12" t="s">
        <v>3345</v>
      </c>
      <c r="B7816" s="13" t="s">
        <v>871</v>
      </c>
      <c r="C7816" s="4"/>
      <c r="N7816"/>
      <c r="S7816"/>
    </row>
    <row r="7817" spans="1:19" x14ac:dyDescent="0.4">
      <c r="A7817" s="12" t="s">
        <v>3345</v>
      </c>
      <c r="B7817" s="13" t="s">
        <v>872</v>
      </c>
      <c r="C7817" s="4"/>
      <c r="N7817"/>
      <c r="S7817"/>
    </row>
    <row r="7818" spans="1:19" x14ac:dyDescent="0.4">
      <c r="C7818" s="4"/>
      <c r="N7818"/>
      <c r="S7818"/>
    </row>
    <row r="7819" spans="1:19" x14ac:dyDescent="0.4">
      <c r="A7819" s="12" t="s">
        <v>3345</v>
      </c>
      <c r="B7819" s="13" t="s">
        <v>1419</v>
      </c>
      <c r="C7819" s="7"/>
    </row>
    <row r="7820" spans="1:19" x14ac:dyDescent="0.4">
      <c r="A7820" s="12" t="s">
        <v>3345</v>
      </c>
      <c r="B7820" s="13" t="s">
        <v>918</v>
      </c>
      <c r="C7820" s="4"/>
    </row>
    <row r="7821" spans="1:19" x14ac:dyDescent="0.4">
      <c r="A7821" s="12" t="s">
        <v>3345</v>
      </c>
      <c r="B7821" s="13" t="s">
        <v>1555</v>
      </c>
      <c r="N7821"/>
      <c r="S7821"/>
    </row>
    <row r="7822" spans="1:19" x14ac:dyDescent="0.4">
      <c r="A7822" s="12" t="s">
        <v>3345</v>
      </c>
      <c r="B7822" s="13" t="s">
        <v>1420</v>
      </c>
      <c r="C7822" s="4"/>
    </row>
    <row r="7823" spans="1:19" x14ac:dyDescent="0.4">
      <c r="A7823" s="12" t="s">
        <v>3345</v>
      </c>
      <c r="B7823" s="13" t="s">
        <v>169</v>
      </c>
      <c r="C7823" s="4"/>
    </row>
    <row r="7824" spans="1:19" x14ac:dyDescent="0.4">
      <c r="C7824" s="4"/>
    </row>
    <row r="7825" spans="1:19" x14ac:dyDescent="0.4">
      <c r="A7825" s="12" t="s">
        <v>3345</v>
      </c>
      <c r="B7825" s="13" t="s">
        <v>1428</v>
      </c>
      <c r="C7825" s="4"/>
      <c r="N7825"/>
      <c r="S7825"/>
    </row>
    <row r="7826" spans="1:19" x14ac:dyDescent="0.4">
      <c r="A7826" s="12" t="s">
        <v>3345</v>
      </c>
      <c r="B7826" s="13" t="s">
        <v>1429</v>
      </c>
      <c r="C7826" s="4"/>
      <c r="N7826"/>
      <c r="S7826"/>
    </row>
    <row r="7827" spans="1:19" x14ac:dyDescent="0.4">
      <c r="N7827"/>
      <c r="S7827"/>
    </row>
    <row r="7828" spans="1:19" x14ac:dyDescent="0.4">
      <c r="A7828" s="12" t="s">
        <v>3345</v>
      </c>
      <c r="B7828" s="13" t="s">
        <v>1115</v>
      </c>
      <c r="C7828" s="4"/>
      <c r="N7828"/>
      <c r="S7828"/>
    </row>
    <row r="7829" spans="1:19" x14ac:dyDescent="0.4">
      <c r="A7829" s="12" t="s">
        <v>3345</v>
      </c>
      <c r="B7829" s="13" t="s">
        <v>1116</v>
      </c>
      <c r="C7829" s="4"/>
    </row>
    <row r="7830" spans="1:19" x14ac:dyDescent="0.4">
      <c r="N7830"/>
      <c r="S7830"/>
    </row>
    <row r="7831" spans="1:19" x14ac:dyDescent="0.4">
      <c r="A7831" s="12" t="s">
        <v>3345</v>
      </c>
      <c r="B7831" s="13" t="s">
        <v>1430</v>
      </c>
      <c r="C7831" s="4"/>
      <c r="N7831"/>
      <c r="S7831"/>
    </row>
    <row r="7832" spans="1:19" x14ac:dyDescent="0.4">
      <c r="A7832" s="12" t="s">
        <v>3345</v>
      </c>
      <c r="B7832" s="13" t="s">
        <v>1431</v>
      </c>
      <c r="C7832" s="4"/>
      <c r="N7832"/>
      <c r="S7832"/>
    </row>
    <row r="7834" spans="1:19" x14ac:dyDescent="0.4">
      <c r="A7834" s="12" t="s">
        <v>3345</v>
      </c>
      <c r="B7834" s="13" t="s">
        <v>1123</v>
      </c>
      <c r="C7834" s="4"/>
      <c r="N7834"/>
      <c r="S7834"/>
    </row>
    <row r="7835" spans="1:19" x14ac:dyDescent="0.4">
      <c r="A7835" s="12" t="s">
        <v>3345</v>
      </c>
      <c r="B7835" s="13" t="s">
        <v>1124</v>
      </c>
      <c r="C7835" s="4"/>
      <c r="N7835"/>
      <c r="S7835"/>
    </row>
    <row r="7836" spans="1:19" x14ac:dyDescent="0.4">
      <c r="A7836" s="12" t="s">
        <v>3345</v>
      </c>
      <c r="B7836" s="13" t="s">
        <v>960</v>
      </c>
      <c r="C7836" s="4"/>
      <c r="N7836"/>
      <c r="S7836"/>
    </row>
    <row r="7837" spans="1:19" x14ac:dyDescent="0.4">
      <c r="C7837" s="4"/>
      <c r="N7837"/>
      <c r="S7837"/>
    </row>
    <row r="7838" spans="1:19" x14ac:dyDescent="0.4">
      <c r="A7838" s="12" t="s">
        <v>3345</v>
      </c>
      <c r="B7838" s="13" t="s">
        <v>49</v>
      </c>
      <c r="C7838" s="4"/>
      <c r="N7838"/>
      <c r="S7838"/>
    </row>
    <row r="7839" spans="1:19" x14ac:dyDescent="0.4">
      <c r="A7839" s="12" t="s">
        <v>3345</v>
      </c>
      <c r="B7839" s="13" t="s">
        <v>50</v>
      </c>
      <c r="C7839" s="4"/>
      <c r="N7839"/>
      <c r="S7839"/>
    </row>
    <row r="7840" spans="1:19" x14ac:dyDescent="0.4">
      <c r="C7840" s="4"/>
      <c r="N7840"/>
      <c r="S7840"/>
    </row>
    <row r="7841" spans="1:19" x14ac:dyDescent="0.4">
      <c r="A7841" s="12" t="s">
        <v>3345</v>
      </c>
      <c r="B7841" s="13" t="s">
        <v>47</v>
      </c>
      <c r="C7841" s="4"/>
      <c r="N7841"/>
      <c r="S7841"/>
    </row>
    <row r="7842" spans="1:19" x14ac:dyDescent="0.4">
      <c r="A7842" s="12" t="s">
        <v>3345</v>
      </c>
      <c r="B7842" s="13" t="s">
        <v>220</v>
      </c>
      <c r="C7842" s="4"/>
      <c r="N7842"/>
      <c r="S7842"/>
    </row>
    <row r="7843" spans="1:19" x14ac:dyDescent="0.4">
      <c r="C7843" s="4"/>
      <c r="N7843"/>
      <c r="S7843"/>
    </row>
    <row r="7844" spans="1:19" x14ac:dyDescent="0.4">
      <c r="A7844" s="12" t="s">
        <v>3345</v>
      </c>
      <c r="B7844" s="13" t="s">
        <v>221</v>
      </c>
      <c r="C7844" s="4"/>
      <c r="N7844"/>
      <c r="S7844"/>
    </row>
    <row r="7845" spans="1:19" x14ac:dyDescent="0.4">
      <c r="C7845" s="4"/>
      <c r="N7845"/>
      <c r="S7845"/>
    </row>
    <row r="7846" spans="1:19" x14ac:dyDescent="0.4">
      <c r="A7846" s="12" t="s">
        <v>3345</v>
      </c>
      <c r="B7846" s="13" t="s">
        <v>961</v>
      </c>
      <c r="C7846" s="4"/>
      <c r="N7846"/>
      <c r="S7846"/>
    </row>
    <row r="7847" spans="1:19" x14ac:dyDescent="0.4">
      <c r="A7847" s="12" t="s">
        <v>3345</v>
      </c>
      <c r="B7847" s="13" t="s">
        <v>962</v>
      </c>
      <c r="C7847" s="4"/>
      <c r="N7847"/>
      <c r="S7847"/>
    </row>
    <row r="7848" spans="1:19" x14ac:dyDescent="0.4">
      <c r="A7848" s="12" t="s">
        <v>3345</v>
      </c>
      <c r="B7848" s="13" t="s">
        <v>963</v>
      </c>
      <c r="C7848" s="4"/>
      <c r="N7848"/>
      <c r="S7848"/>
    </row>
    <row r="7849" spans="1:19" x14ac:dyDescent="0.4">
      <c r="A7849" s="12" t="s">
        <v>3345</v>
      </c>
      <c r="B7849" s="13" t="s">
        <v>964</v>
      </c>
      <c r="C7849" s="4"/>
      <c r="N7849"/>
      <c r="S7849"/>
    </row>
    <row r="7850" spans="1:19" x14ac:dyDescent="0.4">
      <c r="A7850" s="12" t="s">
        <v>3345</v>
      </c>
      <c r="B7850" s="13" t="s">
        <v>965</v>
      </c>
      <c r="C7850" s="4"/>
      <c r="N7850"/>
      <c r="S7850"/>
    </row>
    <row r="7851" spans="1:19" x14ac:dyDescent="0.4">
      <c r="C7851" s="4"/>
      <c r="N7851"/>
      <c r="S7851"/>
    </row>
    <row r="7852" spans="1:19" x14ac:dyDescent="0.4">
      <c r="A7852" s="12" t="s">
        <v>3345</v>
      </c>
      <c r="B7852" s="13" t="s">
        <v>4601</v>
      </c>
      <c r="C7852" s="4"/>
      <c r="N7852"/>
      <c r="S7852"/>
    </row>
    <row r="7855" spans="1:19" x14ac:dyDescent="0.4">
      <c r="A7855" s="12" t="s">
        <v>3345</v>
      </c>
    </row>
    <row r="7856" spans="1:19" x14ac:dyDescent="0.4">
      <c r="A7856" s="12" t="s">
        <v>3345</v>
      </c>
      <c r="B7856" s="18" t="s">
        <v>958</v>
      </c>
      <c r="N7856"/>
      <c r="S7856"/>
    </row>
    <row r="7857" spans="1:19" x14ac:dyDescent="0.4">
      <c r="A7857" s="12" t="s">
        <v>3345</v>
      </c>
      <c r="B7857" s="17" t="str">
        <f>$D$7744</f>
        <v>BK=/backup/peer/offlinebackup/dev_os.tgz_20210309_121312~</v>
      </c>
      <c r="C7857" s="6"/>
      <c r="N7857"/>
      <c r="S7857"/>
    </row>
    <row r="7858" spans="1:19" x14ac:dyDescent="0.4">
      <c r="A7858" s="12" t="s">
        <v>3345</v>
      </c>
      <c r="B7858" s="14" t="str">
        <f>"scp -o 'StrictHostKeyChecking no' -P 222 $BK root@" &amp; $F$93 &amp; ":/mnt/sysimage/backup/self/offlinebackup/dev_os.tgz"</f>
        <v>scp -o 'StrictHostKeyChecking no' -P 222 $BK root@172.28.88.101:/mnt/sysimage/backup/self/offlinebackup/dev_os.tgz</v>
      </c>
      <c r="C7858" s="4"/>
      <c r="N7858"/>
      <c r="S7858"/>
    </row>
    <row r="7859" spans="1:19" x14ac:dyDescent="0.4">
      <c r="A7859" s="12" t="s">
        <v>3345</v>
      </c>
      <c r="B7859" s="18" t="s">
        <v>959</v>
      </c>
      <c r="N7859"/>
      <c r="S7859"/>
    </row>
    <row r="7862" spans="1:19" x14ac:dyDescent="0.4">
      <c r="A7862" s="12" t="s">
        <v>3345</v>
      </c>
    </row>
    <row r="7863" spans="1:19" x14ac:dyDescent="0.4">
      <c r="A7863" s="12" t="s">
        <v>3345</v>
      </c>
      <c r="B7863" s="13" t="s">
        <v>966</v>
      </c>
      <c r="C7863" s="4"/>
      <c r="N7863"/>
      <c r="S7863"/>
    </row>
    <row r="7864" spans="1:19" x14ac:dyDescent="0.4">
      <c r="A7864" s="12" t="s">
        <v>3345</v>
      </c>
      <c r="B7864" s="13" t="s">
        <v>4602</v>
      </c>
      <c r="C7864" s="4"/>
      <c r="N7864"/>
      <c r="S7864"/>
    </row>
    <row r="7865" spans="1:19" x14ac:dyDescent="0.4">
      <c r="A7865" s="12" t="s">
        <v>3345</v>
      </c>
      <c r="B7865" s="13" t="s">
        <v>124</v>
      </c>
      <c r="C7865" s="4"/>
      <c r="N7865"/>
      <c r="S7865"/>
    </row>
    <row r="7866" spans="1:19" x14ac:dyDescent="0.4">
      <c r="C7866" s="4"/>
      <c r="N7866"/>
      <c r="S7866"/>
    </row>
    <row r="7867" spans="1:19" x14ac:dyDescent="0.4">
      <c r="A7867" s="12" t="s">
        <v>3345</v>
      </c>
      <c r="B7867" s="13" t="s">
        <v>967</v>
      </c>
      <c r="C7867" s="4"/>
      <c r="N7867"/>
      <c r="S7867"/>
    </row>
    <row r="7868" spans="1:19" x14ac:dyDescent="0.4">
      <c r="A7868" s="12" t="s">
        <v>3345</v>
      </c>
      <c r="B7868" s="13" t="s">
        <v>968</v>
      </c>
      <c r="C7868" s="4"/>
      <c r="N7868"/>
      <c r="S7868"/>
    </row>
    <row r="7869" spans="1:19" x14ac:dyDescent="0.4">
      <c r="A7869" s="12" t="s">
        <v>3345</v>
      </c>
      <c r="B7869" s="13" t="s">
        <v>969</v>
      </c>
      <c r="C7869" s="4"/>
      <c r="N7869"/>
      <c r="S7869"/>
    </row>
    <row r="7870" spans="1:19" x14ac:dyDescent="0.4">
      <c r="A7870" s="12" t="s">
        <v>3345</v>
      </c>
      <c r="B7870" s="13" t="s">
        <v>970</v>
      </c>
      <c r="C7870" s="4"/>
      <c r="N7870"/>
      <c r="S7870"/>
    </row>
    <row r="7872" spans="1:19" x14ac:dyDescent="0.4">
      <c r="A7872" s="12" t="s">
        <v>3345</v>
      </c>
      <c r="B7872" s="13" t="s">
        <v>971</v>
      </c>
      <c r="C7872" s="4"/>
      <c r="N7872"/>
      <c r="S7872"/>
    </row>
    <row r="7873" spans="1:19" x14ac:dyDescent="0.4">
      <c r="A7873" s="12" t="s">
        <v>3561</v>
      </c>
      <c r="C7873" s="4"/>
      <c r="N7873"/>
      <c r="S7873"/>
    </row>
    <row r="7874" spans="1:19" x14ac:dyDescent="0.4">
      <c r="A7874" s="12" t="s">
        <v>3345</v>
      </c>
      <c r="B7874" s="13" t="s">
        <v>972</v>
      </c>
      <c r="C7874" s="4"/>
      <c r="N7874"/>
      <c r="S7874"/>
    </row>
    <row r="7875" spans="1:19" x14ac:dyDescent="0.4">
      <c r="A7875" s="12" t="s">
        <v>3561</v>
      </c>
      <c r="C7875" s="4"/>
      <c r="N7875"/>
      <c r="S7875"/>
    </row>
    <row r="7876" spans="1:19" x14ac:dyDescent="0.4">
      <c r="A7876" s="12" t="s">
        <v>3345</v>
      </c>
      <c r="B7876" s="14" t="str">
        <f>"grub2-install /dev/" &amp; $H$20</f>
        <v>grub2-install /dev/sda</v>
      </c>
      <c r="C7876" s="4"/>
      <c r="N7876"/>
      <c r="S7876"/>
    </row>
    <row r="7877" spans="1:19" x14ac:dyDescent="0.4">
      <c r="B7877" s="14"/>
      <c r="C7877" s="4"/>
      <c r="N7877"/>
      <c r="S7877"/>
    </row>
    <row r="7878" spans="1:19" x14ac:dyDescent="0.4">
      <c r="C7878" s="4"/>
      <c r="L7878" t="s">
        <v>1075</v>
      </c>
      <c r="N7878"/>
      <c r="S7878"/>
    </row>
    <row r="7879" spans="1:19" x14ac:dyDescent="0.4">
      <c r="C7879" s="4"/>
      <c r="L7879" t="s">
        <v>1556</v>
      </c>
      <c r="N7879"/>
      <c r="S7879"/>
    </row>
    <row r="7880" spans="1:19" x14ac:dyDescent="0.4">
      <c r="A7880" s="12" t="s">
        <v>3561</v>
      </c>
      <c r="C7880" s="4"/>
      <c r="N7880"/>
      <c r="S7880"/>
    </row>
    <row r="7881" spans="1:19" x14ac:dyDescent="0.4">
      <c r="A7881" s="12" t="s">
        <v>3345</v>
      </c>
      <c r="B7881" s="13" t="s">
        <v>954</v>
      </c>
      <c r="C7881" s="4"/>
      <c r="N7881"/>
      <c r="S7881"/>
    </row>
    <row r="7884" spans="1:19" x14ac:dyDescent="0.4">
      <c r="A7884" s="12" t="s">
        <v>3345</v>
      </c>
    </row>
    <row r="7885" spans="1:19" x14ac:dyDescent="0.4">
      <c r="A7885" s="12" t="s">
        <v>3345</v>
      </c>
      <c r="B7885" s="13" t="s">
        <v>973</v>
      </c>
      <c r="C7885" s="4"/>
      <c r="N7885"/>
      <c r="S7885"/>
    </row>
    <row r="7886" spans="1:19" x14ac:dyDescent="0.4">
      <c r="A7886" s="12" t="s">
        <v>3345</v>
      </c>
      <c r="B7886" s="13" t="s">
        <v>974</v>
      </c>
      <c r="C7886" s="4"/>
      <c r="N7886"/>
      <c r="S7886"/>
    </row>
    <row r="7887" spans="1:19" x14ac:dyDescent="0.4">
      <c r="A7887" s="12" t="s">
        <v>3345</v>
      </c>
      <c r="B7887" s="13" t="s">
        <v>975</v>
      </c>
      <c r="C7887" s="4"/>
      <c r="N7887"/>
      <c r="S7887"/>
    </row>
    <row r="7888" spans="1:19" x14ac:dyDescent="0.4">
      <c r="A7888" s="12" t="s">
        <v>3345</v>
      </c>
      <c r="B7888" s="13" t="s">
        <v>976</v>
      </c>
      <c r="C7888" s="4"/>
      <c r="N7888"/>
      <c r="S7888"/>
    </row>
    <row r="7889" spans="1:19" x14ac:dyDescent="0.4">
      <c r="C7889" s="4"/>
      <c r="N7889"/>
      <c r="S7889"/>
    </row>
    <row r="7890" spans="1:19" x14ac:dyDescent="0.4">
      <c r="A7890" s="12" t="s">
        <v>3345</v>
      </c>
      <c r="B7890" s="13" t="s">
        <v>977</v>
      </c>
      <c r="C7890" s="4"/>
      <c r="N7890"/>
      <c r="S7890"/>
    </row>
    <row r="7891" spans="1:19" x14ac:dyDescent="0.4">
      <c r="A7891" s="12" t="s">
        <v>3345</v>
      </c>
      <c r="B7891" s="13" t="s">
        <v>978</v>
      </c>
      <c r="C7891" s="4"/>
      <c r="N7891"/>
      <c r="S7891"/>
    </row>
    <row r="7892" spans="1:19" x14ac:dyDescent="0.4">
      <c r="A7892" s="12" t="s">
        <v>3345</v>
      </c>
      <c r="B7892" s="13" t="s">
        <v>979</v>
      </c>
      <c r="C7892" s="4"/>
      <c r="N7892"/>
      <c r="S7892"/>
    </row>
    <row r="7893" spans="1:19" x14ac:dyDescent="0.4">
      <c r="A7893" s="12" t="s">
        <v>3345</v>
      </c>
      <c r="C7893" s="4"/>
      <c r="N7893"/>
      <c r="S7893"/>
    </row>
    <row r="7894" spans="1:19" x14ac:dyDescent="0.4">
      <c r="A7894" s="12" t="s">
        <v>3345</v>
      </c>
      <c r="B7894" s="13" t="s">
        <v>980</v>
      </c>
      <c r="C7894" s="4"/>
      <c r="N7894"/>
      <c r="S7894"/>
    </row>
    <row r="7897" spans="1:19" x14ac:dyDescent="0.4">
      <c r="A7897" s="12" t="s">
        <v>3345</v>
      </c>
    </row>
    <row r="7898" spans="1:19" x14ac:dyDescent="0.4">
      <c r="A7898" s="12" t="s">
        <v>3345</v>
      </c>
      <c r="C7898" t="s">
        <v>981</v>
      </c>
      <c r="N7898"/>
      <c r="S7898"/>
    </row>
    <row r="7899" spans="1:19" x14ac:dyDescent="0.4">
      <c r="A7899" s="12" t="s">
        <v>3345</v>
      </c>
    </row>
    <row r="7900" spans="1:19" x14ac:dyDescent="0.4">
      <c r="A7900" s="12" t="s">
        <v>3345</v>
      </c>
      <c r="C7900" t="s">
        <v>985</v>
      </c>
      <c r="N7900"/>
      <c r="S7900"/>
    </row>
    <row r="7908" spans="1:19" x14ac:dyDescent="0.4">
      <c r="C7908" s="63" t="s">
        <v>2947</v>
      </c>
    </row>
    <row r="7909" spans="1:19" x14ac:dyDescent="0.4">
      <c r="C7909" t="s">
        <v>2948</v>
      </c>
    </row>
    <row r="7910" spans="1:19" x14ac:dyDescent="0.4">
      <c r="C7910" t="s">
        <v>3322</v>
      </c>
    </row>
    <row r="7911" spans="1:19" x14ac:dyDescent="0.4">
      <c r="C7911" t="s">
        <v>2949</v>
      </c>
    </row>
    <row r="7912" spans="1:19" x14ac:dyDescent="0.4">
      <c r="C7912" t="s">
        <v>3404</v>
      </c>
    </row>
    <row r="7913" spans="1:19" x14ac:dyDescent="0.4">
      <c r="C7913" t="s">
        <v>3403</v>
      </c>
    </row>
    <row r="7914" spans="1:19" x14ac:dyDescent="0.4">
      <c r="C7914" t="s">
        <v>2950</v>
      </c>
    </row>
    <row r="7915" spans="1:19" x14ac:dyDescent="0.4">
      <c r="C7915" t="s">
        <v>2951</v>
      </c>
    </row>
    <row r="7916" spans="1:19" x14ac:dyDescent="0.4">
      <c r="A7916"/>
      <c r="B7916"/>
      <c r="C7916" t="s">
        <v>3346</v>
      </c>
      <c r="N7916"/>
      <c r="S7916"/>
    </row>
    <row r="7917" spans="1:19" x14ac:dyDescent="0.4">
      <c r="A7917"/>
      <c r="B7917"/>
      <c r="C7917" t="s">
        <v>2991</v>
      </c>
      <c r="N7917"/>
      <c r="S7917"/>
    </row>
    <row r="7918" spans="1:19" x14ac:dyDescent="0.4">
      <c r="A7918"/>
      <c r="B7918"/>
      <c r="C7918" t="s">
        <v>2953</v>
      </c>
      <c r="N7918"/>
      <c r="S7918"/>
    </row>
    <row r="7919" spans="1:19" x14ac:dyDescent="0.4">
      <c r="A7919"/>
      <c r="B7919"/>
      <c r="C7919" t="s">
        <v>2957</v>
      </c>
      <c r="N7919"/>
      <c r="S7919"/>
    </row>
    <row r="7920" spans="1:19" x14ac:dyDescent="0.4">
      <c r="A7920"/>
      <c r="B7920"/>
      <c r="C7920" t="s">
        <v>2958</v>
      </c>
      <c r="N7920"/>
      <c r="S7920"/>
    </row>
    <row r="7921" spans="1:19" x14ac:dyDescent="0.4">
      <c r="A7921"/>
      <c r="B7921"/>
      <c r="C7921" t="s">
        <v>3323</v>
      </c>
      <c r="N7921"/>
      <c r="S7921"/>
    </row>
    <row r="7922" spans="1:19" x14ac:dyDescent="0.4">
      <c r="A7922"/>
      <c r="B7922"/>
      <c r="C7922" t="s">
        <v>2959</v>
      </c>
      <c r="N7922"/>
      <c r="S7922"/>
    </row>
    <row r="7923" spans="1:19" x14ac:dyDescent="0.4">
      <c r="A7923"/>
      <c r="B7923"/>
      <c r="C7923" t="s">
        <v>2960</v>
      </c>
      <c r="N7923"/>
      <c r="S7923"/>
    </row>
    <row r="7924" spans="1:19" x14ac:dyDescent="0.4">
      <c r="A7924"/>
      <c r="B7924"/>
      <c r="C7924" t="s">
        <v>2961</v>
      </c>
      <c r="N7924"/>
      <c r="S7924"/>
    </row>
    <row r="7925" spans="1:19" x14ac:dyDescent="0.4">
      <c r="A7925"/>
      <c r="B7925"/>
      <c r="C7925" t="s">
        <v>2952</v>
      </c>
      <c r="N7925"/>
      <c r="S7925"/>
    </row>
    <row r="7926" spans="1:19" x14ac:dyDescent="0.4">
      <c r="A7926"/>
      <c r="B7926"/>
      <c r="C7926" t="s">
        <v>3405</v>
      </c>
      <c r="N7926"/>
      <c r="S7926"/>
    </row>
    <row r="7927" spans="1:19" x14ac:dyDescent="0.4">
      <c r="A7927"/>
      <c r="B7927"/>
      <c r="C7927" t="s">
        <v>3504</v>
      </c>
      <c r="N7927"/>
      <c r="S7927"/>
    </row>
    <row r="7928" spans="1:19" x14ac:dyDescent="0.4">
      <c r="A7928"/>
      <c r="B7928"/>
      <c r="C7928" t="s">
        <v>2962</v>
      </c>
      <c r="N7928"/>
      <c r="S7928"/>
    </row>
    <row r="7929" spans="1:19" x14ac:dyDescent="0.4">
      <c r="A7929"/>
      <c r="B7929"/>
      <c r="C7929" t="s">
        <v>3522</v>
      </c>
      <c r="N7929"/>
      <c r="S7929"/>
    </row>
    <row r="7930" spans="1:19" x14ac:dyDescent="0.4">
      <c r="A7930"/>
      <c r="B7930"/>
      <c r="C7930" t="s">
        <v>2964</v>
      </c>
      <c r="N7930"/>
      <c r="S7930"/>
    </row>
    <row r="7931" spans="1:19" x14ac:dyDescent="0.4">
      <c r="A7931"/>
      <c r="B7931"/>
      <c r="C7931" t="s">
        <v>2968</v>
      </c>
      <c r="N7931"/>
      <c r="S7931"/>
    </row>
    <row r="7932" spans="1:19" x14ac:dyDescent="0.4">
      <c r="A7932"/>
      <c r="B7932"/>
      <c r="C7932" t="s">
        <v>3521</v>
      </c>
    </row>
    <row r="7933" spans="1:19" x14ac:dyDescent="0.4">
      <c r="A7933"/>
      <c r="B7933"/>
      <c r="C7933" t="s">
        <v>3523</v>
      </c>
    </row>
    <row r="7934" spans="1:19" x14ac:dyDescent="0.4">
      <c r="A7934"/>
      <c r="B7934"/>
      <c r="C7934" t="s">
        <v>2979</v>
      </c>
    </row>
    <row r="7935" spans="1:19" x14ac:dyDescent="0.4">
      <c r="A7935"/>
      <c r="B7935"/>
      <c r="C7935" t="s">
        <v>2988</v>
      </c>
      <c r="L7935" t="s">
        <v>2989</v>
      </c>
      <c r="Q7935" t="s">
        <v>2990</v>
      </c>
    </row>
    <row r="7936" spans="1:19" x14ac:dyDescent="0.4">
      <c r="A7936"/>
      <c r="B7936"/>
      <c r="C7936" t="s">
        <v>2965</v>
      </c>
    </row>
    <row r="7937" spans="1:25" x14ac:dyDescent="0.4">
      <c r="A7937"/>
      <c r="B7937"/>
      <c r="C7937" t="s">
        <v>2978</v>
      </c>
    </row>
    <row r="7938" spans="1:25" x14ac:dyDescent="0.4">
      <c r="A7938"/>
      <c r="B7938"/>
      <c r="C7938" t="s">
        <v>2954</v>
      </c>
    </row>
    <row r="7939" spans="1:25" x14ac:dyDescent="0.4">
      <c r="A7939"/>
      <c r="B7939"/>
      <c r="C7939" t="s">
        <v>2969</v>
      </c>
    </row>
    <row r="7940" spans="1:25" x14ac:dyDescent="0.4">
      <c r="A7940"/>
      <c r="B7940"/>
      <c r="C7940" t="s">
        <v>2955</v>
      </c>
    </row>
    <row r="7941" spans="1:25" x14ac:dyDescent="0.4">
      <c r="A7941"/>
      <c r="B7941"/>
      <c r="C7941" t="s">
        <v>2956</v>
      </c>
    </row>
    <row r="7942" spans="1:25" x14ac:dyDescent="0.4">
      <c r="A7942"/>
      <c r="B7942"/>
      <c r="C7942" t="s">
        <v>2966</v>
      </c>
    </row>
    <row r="7943" spans="1:25" x14ac:dyDescent="0.4">
      <c r="A7943"/>
      <c r="B7943"/>
      <c r="C7943" t="s">
        <v>2980</v>
      </c>
      <c r="L7943" t="s">
        <v>2982</v>
      </c>
      <c r="Q7943" t="s">
        <v>2983</v>
      </c>
      <c r="Y7943" t="s">
        <v>2984</v>
      </c>
    </row>
    <row r="7944" spans="1:25" x14ac:dyDescent="0.4">
      <c r="A7944"/>
      <c r="B7944"/>
      <c r="C7944" t="s">
        <v>2981</v>
      </c>
      <c r="L7944" t="s">
        <v>2985</v>
      </c>
      <c r="Q7944" t="s">
        <v>2986</v>
      </c>
    </row>
    <row r="7945" spans="1:25" x14ac:dyDescent="0.4">
      <c r="A7945"/>
      <c r="B7945"/>
      <c r="C7945" t="s">
        <v>2987</v>
      </c>
    </row>
    <row r="7946" spans="1:25" x14ac:dyDescent="0.4">
      <c r="C7946" t="s">
        <v>6898</v>
      </c>
    </row>
    <row r="7947" spans="1:25" x14ac:dyDescent="0.4">
      <c r="C7947" t="s">
        <v>6900</v>
      </c>
    </row>
  </sheetData>
  <autoFilter ref="A1:V7900" xr:uid="{2E2B4FD5-6052-4E0D-85EB-0DB75D5BF99D}"/>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6196DE-354B-42B1-A1DB-C242C288B774}">
  <dimension ref="A1:C589"/>
  <sheetViews>
    <sheetView workbookViewId="0">
      <selection activeCell="C2" sqref="C2"/>
    </sheetView>
  </sheetViews>
  <sheetFormatPr defaultRowHeight="18.75" x14ac:dyDescent="0.4"/>
  <cols>
    <col min="1" max="1" width="31.5" bestFit="1" customWidth="1"/>
    <col min="2" max="2" width="7.375" bestFit="1" customWidth="1"/>
    <col min="3" max="3" width="44" bestFit="1" customWidth="1"/>
  </cols>
  <sheetData>
    <row r="1" spans="1:3" x14ac:dyDescent="0.4">
      <c r="A1" t="s">
        <v>4562</v>
      </c>
      <c r="B1" t="s">
        <v>4563</v>
      </c>
      <c r="C1" t="s">
        <v>4564</v>
      </c>
    </row>
    <row r="2" spans="1:3" x14ac:dyDescent="0.4">
      <c r="A2" t="s">
        <v>3571</v>
      </c>
      <c r="B2" t="s">
        <v>3573</v>
      </c>
      <c r="C2" t="s">
        <v>3572</v>
      </c>
    </row>
    <row r="3" spans="1:3" x14ac:dyDescent="0.4">
      <c r="A3" t="s">
        <v>3574</v>
      </c>
      <c r="B3" t="s">
        <v>3573</v>
      </c>
      <c r="C3" t="s">
        <v>3575</v>
      </c>
    </row>
    <row r="4" spans="1:3" x14ac:dyDescent="0.4">
      <c r="A4" t="s">
        <v>3576</v>
      </c>
      <c r="B4" t="s">
        <v>3573</v>
      </c>
      <c r="C4" t="s">
        <v>3577</v>
      </c>
    </row>
    <row r="5" spans="1:3" x14ac:dyDescent="0.4">
      <c r="A5" t="s">
        <v>3578</v>
      </c>
      <c r="B5" t="s">
        <v>3573</v>
      </c>
      <c r="C5" t="s">
        <v>3577</v>
      </c>
    </row>
    <row r="6" spans="1:3" x14ac:dyDescent="0.4">
      <c r="A6" t="s">
        <v>3579</v>
      </c>
      <c r="B6" t="s">
        <v>3573</v>
      </c>
      <c r="C6" t="s">
        <v>3580</v>
      </c>
    </row>
    <row r="7" spans="1:3" x14ac:dyDescent="0.4">
      <c r="A7" t="s">
        <v>3581</v>
      </c>
      <c r="B7" t="s">
        <v>3573</v>
      </c>
      <c r="C7" t="s">
        <v>3582</v>
      </c>
    </row>
    <row r="8" spans="1:3" x14ac:dyDescent="0.4">
      <c r="A8" t="s">
        <v>3583</v>
      </c>
      <c r="B8" t="s">
        <v>3573</v>
      </c>
      <c r="C8" t="s">
        <v>3584</v>
      </c>
    </row>
    <row r="9" spans="1:3" x14ac:dyDescent="0.4">
      <c r="A9" t="s">
        <v>3585</v>
      </c>
      <c r="B9" t="s">
        <v>3573</v>
      </c>
      <c r="C9" t="s">
        <v>3586</v>
      </c>
    </row>
    <row r="10" spans="1:3" x14ac:dyDescent="0.4">
      <c r="A10" t="s">
        <v>3587</v>
      </c>
      <c r="B10" t="s">
        <v>3573</v>
      </c>
      <c r="C10" t="s">
        <v>3588</v>
      </c>
    </row>
    <row r="11" spans="1:3" x14ac:dyDescent="0.4">
      <c r="A11" t="s">
        <v>3589</v>
      </c>
      <c r="B11" t="s">
        <v>3573</v>
      </c>
      <c r="C11" t="s">
        <v>3588</v>
      </c>
    </row>
    <row r="12" spans="1:3" x14ac:dyDescent="0.4">
      <c r="A12" t="s">
        <v>3590</v>
      </c>
      <c r="B12" t="s">
        <v>3573</v>
      </c>
      <c r="C12" t="s">
        <v>3588</v>
      </c>
    </row>
    <row r="13" spans="1:3" x14ac:dyDescent="0.4">
      <c r="A13" t="s">
        <v>3591</v>
      </c>
      <c r="B13" t="s">
        <v>3573</v>
      </c>
      <c r="C13" t="s">
        <v>3592</v>
      </c>
    </row>
    <row r="14" spans="1:3" x14ac:dyDescent="0.4">
      <c r="A14" t="s">
        <v>3593</v>
      </c>
      <c r="B14" t="s">
        <v>3573</v>
      </c>
      <c r="C14" t="s">
        <v>3594</v>
      </c>
    </row>
    <row r="15" spans="1:3" x14ac:dyDescent="0.4">
      <c r="A15" t="s">
        <v>3595</v>
      </c>
      <c r="B15" t="s">
        <v>3573</v>
      </c>
      <c r="C15" t="s">
        <v>3596</v>
      </c>
    </row>
    <row r="16" spans="1:3" x14ac:dyDescent="0.4">
      <c r="A16" t="s">
        <v>3597</v>
      </c>
      <c r="B16" t="s">
        <v>3573</v>
      </c>
      <c r="C16" t="s">
        <v>3596</v>
      </c>
    </row>
    <row r="17" spans="1:3" x14ac:dyDescent="0.4">
      <c r="A17" t="s">
        <v>3598</v>
      </c>
      <c r="B17" t="s">
        <v>3573</v>
      </c>
      <c r="C17" t="s">
        <v>3599</v>
      </c>
    </row>
    <row r="18" spans="1:3" x14ac:dyDescent="0.4">
      <c r="A18" t="s">
        <v>3600</v>
      </c>
      <c r="B18" t="s">
        <v>3602</v>
      </c>
      <c r="C18" t="s">
        <v>3601</v>
      </c>
    </row>
    <row r="19" spans="1:3" x14ac:dyDescent="0.4">
      <c r="A19" t="s">
        <v>3603</v>
      </c>
      <c r="B19" t="s">
        <v>3573</v>
      </c>
      <c r="C19" t="s">
        <v>3604</v>
      </c>
    </row>
    <row r="20" spans="1:3" x14ac:dyDescent="0.4">
      <c r="A20" t="s">
        <v>3605</v>
      </c>
      <c r="B20" t="s">
        <v>3602</v>
      </c>
      <c r="C20" t="s">
        <v>3606</v>
      </c>
    </row>
    <row r="21" spans="1:3" x14ac:dyDescent="0.4">
      <c r="A21" t="s">
        <v>3607</v>
      </c>
      <c r="B21" t="s">
        <v>3573</v>
      </c>
      <c r="C21" t="s">
        <v>3608</v>
      </c>
    </row>
    <row r="22" spans="1:3" x14ac:dyDescent="0.4">
      <c r="A22" t="s">
        <v>3609</v>
      </c>
      <c r="B22" t="s">
        <v>3573</v>
      </c>
      <c r="C22" t="s">
        <v>3610</v>
      </c>
    </row>
    <row r="23" spans="1:3" x14ac:dyDescent="0.4">
      <c r="A23" t="s">
        <v>3611</v>
      </c>
      <c r="B23" t="s">
        <v>3573</v>
      </c>
      <c r="C23" t="s">
        <v>3612</v>
      </c>
    </row>
    <row r="24" spans="1:3" x14ac:dyDescent="0.4">
      <c r="A24" t="s">
        <v>3613</v>
      </c>
      <c r="B24" t="s">
        <v>3573</v>
      </c>
      <c r="C24" t="s">
        <v>3614</v>
      </c>
    </row>
    <row r="25" spans="1:3" x14ac:dyDescent="0.4">
      <c r="A25" t="s">
        <v>3615</v>
      </c>
      <c r="B25" t="s">
        <v>3573</v>
      </c>
      <c r="C25" t="s">
        <v>3616</v>
      </c>
    </row>
    <row r="26" spans="1:3" x14ac:dyDescent="0.4">
      <c r="A26" t="s">
        <v>3617</v>
      </c>
      <c r="B26" t="s">
        <v>3573</v>
      </c>
      <c r="C26" t="s">
        <v>3616</v>
      </c>
    </row>
    <row r="27" spans="1:3" x14ac:dyDescent="0.4">
      <c r="A27" t="s">
        <v>3618</v>
      </c>
      <c r="B27" t="s">
        <v>3573</v>
      </c>
      <c r="C27" t="s">
        <v>3616</v>
      </c>
    </row>
    <row r="28" spans="1:3" x14ac:dyDescent="0.4">
      <c r="A28" t="s">
        <v>3619</v>
      </c>
      <c r="B28" t="s">
        <v>3573</v>
      </c>
      <c r="C28" t="s">
        <v>3616</v>
      </c>
    </row>
    <row r="29" spans="1:3" x14ac:dyDescent="0.4">
      <c r="A29" t="s">
        <v>3620</v>
      </c>
      <c r="B29" t="s">
        <v>3573</v>
      </c>
      <c r="C29" t="s">
        <v>3616</v>
      </c>
    </row>
    <row r="30" spans="1:3" x14ac:dyDescent="0.4">
      <c r="A30" t="s">
        <v>3621</v>
      </c>
      <c r="B30" t="s">
        <v>3573</v>
      </c>
      <c r="C30" t="s">
        <v>3616</v>
      </c>
    </row>
    <row r="31" spans="1:3" x14ac:dyDescent="0.4">
      <c r="A31" t="s">
        <v>3622</v>
      </c>
      <c r="B31" t="s">
        <v>3573</v>
      </c>
      <c r="C31" t="s">
        <v>3616</v>
      </c>
    </row>
    <row r="32" spans="1:3" x14ac:dyDescent="0.4">
      <c r="A32" t="s">
        <v>3623</v>
      </c>
      <c r="B32" t="s">
        <v>3573</v>
      </c>
      <c r="C32" t="s">
        <v>3616</v>
      </c>
    </row>
    <row r="33" spans="1:3" x14ac:dyDescent="0.4">
      <c r="A33" t="s">
        <v>3624</v>
      </c>
      <c r="B33" t="s">
        <v>3573</v>
      </c>
      <c r="C33" t="s">
        <v>3616</v>
      </c>
    </row>
    <row r="34" spans="1:3" x14ac:dyDescent="0.4">
      <c r="A34" t="s">
        <v>3625</v>
      </c>
      <c r="B34" t="s">
        <v>3573</v>
      </c>
      <c r="C34" t="s">
        <v>3626</v>
      </c>
    </row>
    <row r="35" spans="1:3" x14ac:dyDescent="0.4">
      <c r="A35" t="s">
        <v>3627</v>
      </c>
      <c r="B35" t="s">
        <v>3573</v>
      </c>
      <c r="C35" t="s">
        <v>3628</v>
      </c>
    </row>
    <row r="36" spans="1:3" x14ac:dyDescent="0.4">
      <c r="A36" t="s">
        <v>3629</v>
      </c>
      <c r="B36" t="s">
        <v>3573</v>
      </c>
      <c r="C36" t="s">
        <v>3628</v>
      </c>
    </row>
    <row r="37" spans="1:3" x14ac:dyDescent="0.4">
      <c r="A37" t="s">
        <v>3630</v>
      </c>
      <c r="B37" t="s">
        <v>3602</v>
      </c>
      <c r="C37" t="s">
        <v>3631</v>
      </c>
    </row>
    <row r="38" spans="1:3" x14ac:dyDescent="0.4">
      <c r="A38" t="s">
        <v>3632</v>
      </c>
      <c r="B38" t="s">
        <v>3573</v>
      </c>
      <c r="C38" t="s">
        <v>3633</v>
      </c>
    </row>
    <row r="39" spans="1:3" x14ac:dyDescent="0.4">
      <c r="A39" t="s">
        <v>3634</v>
      </c>
      <c r="B39" t="s">
        <v>3573</v>
      </c>
      <c r="C39" t="s">
        <v>3635</v>
      </c>
    </row>
    <row r="40" spans="1:3" x14ac:dyDescent="0.4">
      <c r="A40" t="s">
        <v>3636</v>
      </c>
      <c r="B40" t="s">
        <v>3573</v>
      </c>
      <c r="C40" t="s">
        <v>3637</v>
      </c>
    </row>
    <row r="41" spans="1:3" x14ac:dyDescent="0.4">
      <c r="A41" t="s">
        <v>3638</v>
      </c>
      <c r="B41" t="s">
        <v>3573</v>
      </c>
      <c r="C41" t="s">
        <v>3639</v>
      </c>
    </row>
    <row r="42" spans="1:3" x14ac:dyDescent="0.4">
      <c r="A42" t="s">
        <v>3640</v>
      </c>
      <c r="B42" t="s">
        <v>3573</v>
      </c>
      <c r="C42" t="s">
        <v>3641</v>
      </c>
    </row>
    <row r="43" spans="1:3" x14ac:dyDescent="0.4">
      <c r="A43" t="s">
        <v>3642</v>
      </c>
      <c r="B43" t="s">
        <v>3602</v>
      </c>
      <c r="C43" t="s">
        <v>3641</v>
      </c>
    </row>
    <row r="44" spans="1:3" x14ac:dyDescent="0.4">
      <c r="A44" t="s">
        <v>3643</v>
      </c>
      <c r="B44" t="s">
        <v>3602</v>
      </c>
      <c r="C44" t="s">
        <v>3644</v>
      </c>
    </row>
    <row r="45" spans="1:3" x14ac:dyDescent="0.4">
      <c r="A45" t="s">
        <v>3645</v>
      </c>
      <c r="B45" t="s">
        <v>3573</v>
      </c>
      <c r="C45" t="s">
        <v>3646</v>
      </c>
    </row>
    <row r="46" spans="1:3" x14ac:dyDescent="0.4">
      <c r="A46" t="s">
        <v>3647</v>
      </c>
      <c r="B46" t="s">
        <v>3573</v>
      </c>
      <c r="C46" t="s">
        <v>3646</v>
      </c>
    </row>
    <row r="47" spans="1:3" x14ac:dyDescent="0.4">
      <c r="A47" t="s">
        <v>3648</v>
      </c>
      <c r="B47" t="s">
        <v>3573</v>
      </c>
      <c r="C47" t="s">
        <v>3649</v>
      </c>
    </row>
    <row r="48" spans="1:3" x14ac:dyDescent="0.4">
      <c r="A48" t="s">
        <v>3650</v>
      </c>
      <c r="B48" t="s">
        <v>3573</v>
      </c>
      <c r="C48" t="s">
        <v>3649</v>
      </c>
    </row>
    <row r="49" spans="1:3" x14ac:dyDescent="0.4">
      <c r="A49" t="s">
        <v>3651</v>
      </c>
      <c r="B49" t="s">
        <v>3573</v>
      </c>
      <c r="C49" t="s">
        <v>3652</v>
      </c>
    </row>
    <row r="50" spans="1:3" x14ac:dyDescent="0.4">
      <c r="A50" t="s">
        <v>3653</v>
      </c>
      <c r="B50" t="s">
        <v>3573</v>
      </c>
      <c r="C50" t="s">
        <v>3654</v>
      </c>
    </row>
    <row r="51" spans="1:3" x14ac:dyDescent="0.4">
      <c r="A51" t="s">
        <v>3655</v>
      </c>
      <c r="B51" t="s">
        <v>3573</v>
      </c>
      <c r="C51" t="s">
        <v>3654</v>
      </c>
    </row>
    <row r="52" spans="1:3" x14ac:dyDescent="0.4">
      <c r="A52" t="s">
        <v>3656</v>
      </c>
      <c r="B52" t="s">
        <v>3573</v>
      </c>
      <c r="C52" t="s">
        <v>3657</v>
      </c>
    </row>
    <row r="53" spans="1:3" x14ac:dyDescent="0.4">
      <c r="A53" t="s">
        <v>3658</v>
      </c>
      <c r="B53" t="s">
        <v>3573</v>
      </c>
      <c r="C53" t="s">
        <v>3657</v>
      </c>
    </row>
    <row r="54" spans="1:3" x14ac:dyDescent="0.4">
      <c r="A54" t="s">
        <v>3659</v>
      </c>
      <c r="B54" t="s">
        <v>3573</v>
      </c>
      <c r="C54" t="s">
        <v>3660</v>
      </c>
    </row>
    <row r="55" spans="1:3" x14ac:dyDescent="0.4">
      <c r="A55" t="s">
        <v>3661</v>
      </c>
      <c r="B55" t="s">
        <v>3573</v>
      </c>
      <c r="C55" t="s">
        <v>3660</v>
      </c>
    </row>
    <row r="56" spans="1:3" x14ac:dyDescent="0.4">
      <c r="A56" t="s">
        <v>3662</v>
      </c>
      <c r="B56" t="s">
        <v>3602</v>
      </c>
      <c r="C56" t="s">
        <v>3663</v>
      </c>
    </row>
    <row r="57" spans="1:3" x14ac:dyDescent="0.4">
      <c r="A57" t="s">
        <v>3664</v>
      </c>
      <c r="B57" t="s">
        <v>3602</v>
      </c>
      <c r="C57" t="s">
        <v>3665</v>
      </c>
    </row>
    <row r="58" spans="1:3" x14ac:dyDescent="0.4">
      <c r="A58" t="s">
        <v>3666</v>
      </c>
      <c r="B58" t="s">
        <v>3602</v>
      </c>
      <c r="C58" t="s">
        <v>3665</v>
      </c>
    </row>
    <row r="59" spans="1:3" x14ac:dyDescent="0.4">
      <c r="A59" t="s">
        <v>3667</v>
      </c>
      <c r="B59" t="s">
        <v>3573</v>
      </c>
      <c r="C59" t="s">
        <v>3668</v>
      </c>
    </row>
    <row r="60" spans="1:3" x14ac:dyDescent="0.4">
      <c r="A60" t="s">
        <v>3669</v>
      </c>
      <c r="B60" t="s">
        <v>3573</v>
      </c>
      <c r="C60" t="s">
        <v>3668</v>
      </c>
    </row>
    <row r="61" spans="1:3" x14ac:dyDescent="0.4">
      <c r="A61" t="s">
        <v>3670</v>
      </c>
      <c r="B61" t="s">
        <v>3573</v>
      </c>
      <c r="C61" t="s">
        <v>3671</v>
      </c>
    </row>
    <row r="62" spans="1:3" x14ac:dyDescent="0.4">
      <c r="A62" t="s">
        <v>3672</v>
      </c>
      <c r="B62" t="s">
        <v>3573</v>
      </c>
      <c r="C62" t="s">
        <v>3673</v>
      </c>
    </row>
    <row r="63" spans="1:3" x14ac:dyDescent="0.4">
      <c r="A63" t="s">
        <v>3674</v>
      </c>
      <c r="B63" t="s">
        <v>3573</v>
      </c>
      <c r="C63" t="s">
        <v>3675</v>
      </c>
    </row>
    <row r="64" spans="1:3" x14ac:dyDescent="0.4">
      <c r="A64" t="s">
        <v>3676</v>
      </c>
      <c r="B64" t="s">
        <v>3573</v>
      </c>
      <c r="C64" t="s">
        <v>3677</v>
      </c>
    </row>
    <row r="65" spans="1:3" x14ac:dyDescent="0.4">
      <c r="A65" t="s">
        <v>3678</v>
      </c>
      <c r="B65" t="s">
        <v>3573</v>
      </c>
      <c r="C65" t="s">
        <v>3679</v>
      </c>
    </row>
    <row r="66" spans="1:3" x14ac:dyDescent="0.4">
      <c r="A66" t="s">
        <v>3680</v>
      </c>
      <c r="B66" t="s">
        <v>3602</v>
      </c>
      <c r="C66" t="s">
        <v>3679</v>
      </c>
    </row>
    <row r="67" spans="1:3" x14ac:dyDescent="0.4">
      <c r="A67" t="s">
        <v>3681</v>
      </c>
      <c r="B67" t="s">
        <v>3573</v>
      </c>
      <c r="C67" t="s">
        <v>3679</v>
      </c>
    </row>
    <row r="68" spans="1:3" x14ac:dyDescent="0.4">
      <c r="A68" t="s">
        <v>3682</v>
      </c>
      <c r="B68" t="s">
        <v>3573</v>
      </c>
      <c r="C68" t="s">
        <v>3679</v>
      </c>
    </row>
    <row r="69" spans="1:3" x14ac:dyDescent="0.4">
      <c r="A69" t="s">
        <v>3683</v>
      </c>
      <c r="B69" t="s">
        <v>3573</v>
      </c>
      <c r="C69" t="s">
        <v>3679</v>
      </c>
    </row>
    <row r="70" spans="1:3" x14ac:dyDescent="0.4">
      <c r="A70" t="s">
        <v>3684</v>
      </c>
      <c r="B70" t="s">
        <v>3602</v>
      </c>
      <c r="C70" t="s">
        <v>3685</v>
      </c>
    </row>
    <row r="71" spans="1:3" x14ac:dyDescent="0.4">
      <c r="A71" t="s">
        <v>3686</v>
      </c>
      <c r="B71" t="s">
        <v>3602</v>
      </c>
      <c r="C71" t="s">
        <v>3685</v>
      </c>
    </row>
    <row r="72" spans="1:3" x14ac:dyDescent="0.4">
      <c r="A72" t="s">
        <v>3687</v>
      </c>
      <c r="B72" t="s">
        <v>3573</v>
      </c>
      <c r="C72" t="s">
        <v>3688</v>
      </c>
    </row>
    <row r="73" spans="1:3" x14ac:dyDescent="0.4">
      <c r="A73" t="s">
        <v>3689</v>
      </c>
      <c r="B73" t="s">
        <v>3573</v>
      </c>
      <c r="C73" t="s">
        <v>3688</v>
      </c>
    </row>
    <row r="74" spans="1:3" x14ac:dyDescent="0.4">
      <c r="A74" t="s">
        <v>3690</v>
      </c>
      <c r="B74" t="s">
        <v>3573</v>
      </c>
      <c r="C74" t="s">
        <v>3688</v>
      </c>
    </row>
    <row r="75" spans="1:3" x14ac:dyDescent="0.4">
      <c r="A75" t="s">
        <v>3691</v>
      </c>
      <c r="B75" t="s">
        <v>3573</v>
      </c>
      <c r="C75" t="s">
        <v>3688</v>
      </c>
    </row>
    <row r="76" spans="1:3" x14ac:dyDescent="0.4">
      <c r="A76" t="s">
        <v>3692</v>
      </c>
      <c r="B76" t="s">
        <v>3573</v>
      </c>
      <c r="C76" t="s">
        <v>3693</v>
      </c>
    </row>
    <row r="77" spans="1:3" x14ac:dyDescent="0.4">
      <c r="A77" t="s">
        <v>3694</v>
      </c>
      <c r="B77" t="s">
        <v>3573</v>
      </c>
      <c r="C77" t="s">
        <v>3695</v>
      </c>
    </row>
    <row r="78" spans="1:3" x14ac:dyDescent="0.4">
      <c r="A78" t="s">
        <v>3696</v>
      </c>
      <c r="B78" t="s">
        <v>3602</v>
      </c>
      <c r="C78" t="s">
        <v>3695</v>
      </c>
    </row>
    <row r="79" spans="1:3" x14ac:dyDescent="0.4">
      <c r="A79" t="s">
        <v>3697</v>
      </c>
      <c r="B79" t="s">
        <v>3573</v>
      </c>
      <c r="C79" t="s">
        <v>3695</v>
      </c>
    </row>
    <row r="80" spans="1:3" x14ac:dyDescent="0.4">
      <c r="A80" t="s">
        <v>3698</v>
      </c>
      <c r="B80" t="s">
        <v>3573</v>
      </c>
      <c r="C80" t="s">
        <v>3699</v>
      </c>
    </row>
    <row r="81" spans="1:3" x14ac:dyDescent="0.4">
      <c r="A81" t="s">
        <v>3700</v>
      </c>
      <c r="B81" t="s">
        <v>3573</v>
      </c>
      <c r="C81" t="s">
        <v>3701</v>
      </c>
    </row>
    <row r="82" spans="1:3" x14ac:dyDescent="0.4">
      <c r="A82" t="s">
        <v>3702</v>
      </c>
      <c r="B82" t="s">
        <v>3573</v>
      </c>
      <c r="C82" t="s">
        <v>3703</v>
      </c>
    </row>
    <row r="83" spans="1:3" x14ac:dyDescent="0.4">
      <c r="A83" t="s">
        <v>3704</v>
      </c>
      <c r="B83" t="s">
        <v>3602</v>
      </c>
      <c r="C83" t="s">
        <v>3705</v>
      </c>
    </row>
    <row r="84" spans="1:3" x14ac:dyDescent="0.4">
      <c r="A84" t="s">
        <v>3706</v>
      </c>
      <c r="B84" t="s">
        <v>3602</v>
      </c>
      <c r="C84" t="s">
        <v>3705</v>
      </c>
    </row>
    <row r="85" spans="1:3" x14ac:dyDescent="0.4">
      <c r="A85" t="s">
        <v>3707</v>
      </c>
      <c r="B85" t="s">
        <v>3602</v>
      </c>
      <c r="C85" t="s">
        <v>3708</v>
      </c>
    </row>
    <row r="86" spans="1:3" x14ac:dyDescent="0.4">
      <c r="A86" t="s">
        <v>3709</v>
      </c>
      <c r="B86" t="s">
        <v>3573</v>
      </c>
      <c r="C86" t="s">
        <v>3710</v>
      </c>
    </row>
    <row r="87" spans="1:3" x14ac:dyDescent="0.4">
      <c r="A87" t="s">
        <v>3711</v>
      </c>
      <c r="B87" t="s">
        <v>3573</v>
      </c>
      <c r="C87" t="s">
        <v>3712</v>
      </c>
    </row>
    <row r="88" spans="1:3" x14ac:dyDescent="0.4">
      <c r="A88" t="s">
        <v>3713</v>
      </c>
      <c r="B88" t="s">
        <v>3573</v>
      </c>
      <c r="C88" t="s">
        <v>3714</v>
      </c>
    </row>
    <row r="89" spans="1:3" x14ac:dyDescent="0.4">
      <c r="A89" t="s">
        <v>3715</v>
      </c>
      <c r="B89" t="s">
        <v>3573</v>
      </c>
      <c r="C89" t="s">
        <v>3714</v>
      </c>
    </row>
    <row r="90" spans="1:3" x14ac:dyDescent="0.4">
      <c r="A90" t="s">
        <v>3716</v>
      </c>
      <c r="B90" t="s">
        <v>3573</v>
      </c>
      <c r="C90" t="s">
        <v>3714</v>
      </c>
    </row>
    <row r="91" spans="1:3" x14ac:dyDescent="0.4">
      <c r="A91" t="s">
        <v>3717</v>
      </c>
      <c r="B91" t="s">
        <v>3573</v>
      </c>
      <c r="C91" t="s">
        <v>3714</v>
      </c>
    </row>
    <row r="92" spans="1:3" x14ac:dyDescent="0.4">
      <c r="A92" t="s">
        <v>3718</v>
      </c>
      <c r="B92" t="s">
        <v>3573</v>
      </c>
      <c r="C92" t="s">
        <v>3719</v>
      </c>
    </row>
    <row r="93" spans="1:3" x14ac:dyDescent="0.4">
      <c r="A93" t="s">
        <v>3720</v>
      </c>
      <c r="B93" t="s">
        <v>3573</v>
      </c>
      <c r="C93" t="s">
        <v>3721</v>
      </c>
    </row>
    <row r="94" spans="1:3" x14ac:dyDescent="0.4">
      <c r="A94" t="s">
        <v>3722</v>
      </c>
      <c r="B94" t="s">
        <v>3573</v>
      </c>
      <c r="C94" t="s">
        <v>3721</v>
      </c>
    </row>
    <row r="95" spans="1:3" x14ac:dyDescent="0.4">
      <c r="A95" t="s">
        <v>3723</v>
      </c>
      <c r="B95" t="s">
        <v>3573</v>
      </c>
      <c r="C95" t="s">
        <v>3724</v>
      </c>
    </row>
    <row r="96" spans="1:3" x14ac:dyDescent="0.4">
      <c r="A96" t="s">
        <v>3725</v>
      </c>
      <c r="B96" t="s">
        <v>3602</v>
      </c>
      <c r="C96" t="s">
        <v>3726</v>
      </c>
    </row>
    <row r="97" spans="1:3" x14ac:dyDescent="0.4">
      <c r="A97" t="s">
        <v>3727</v>
      </c>
      <c r="B97" t="s">
        <v>3573</v>
      </c>
      <c r="C97" t="s">
        <v>3726</v>
      </c>
    </row>
    <row r="98" spans="1:3" x14ac:dyDescent="0.4">
      <c r="A98" t="s">
        <v>3728</v>
      </c>
      <c r="B98" t="s">
        <v>3573</v>
      </c>
      <c r="C98" t="s">
        <v>3726</v>
      </c>
    </row>
    <row r="99" spans="1:3" x14ac:dyDescent="0.4">
      <c r="A99" t="s">
        <v>3729</v>
      </c>
      <c r="B99" t="s">
        <v>3602</v>
      </c>
      <c r="C99" t="s">
        <v>3730</v>
      </c>
    </row>
    <row r="100" spans="1:3" x14ac:dyDescent="0.4">
      <c r="A100" t="s">
        <v>3731</v>
      </c>
      <c r="B100" t="s">
        <v>3573</v>
      </c>
      <c r="C100" t="s">
        <v>3732</v>
      </c>
    </row>
    <row r="101" spans="1:3" x14ac:dyDescent="0.4">
      <c r="A101" t="s">
        <v>3733</v>
      </c>
      <c r="B101" t="s">
        <v>3573</v>
      </c>
      <c r="C101" t="s">
        <v>3734</v>
      </c>
    </row>
    <row r="102" spans="1:3" x14ac:dyDescent="0.4">
      <c r="A102" t="s">
        <v>3735</v>
      </c>
      <c r="B102" t="s">
        <v>3573</v>
      </c>
      <c r="C102" t="s">
        <v>3736</v>
      </c>
    </row>
    <row r="103" spans="1:3" x14ac:dyDescent="0.4">
      <c r="A103" t="s">
        <v>3737</v>
      </c>
      <c r="B103" t="s">
        <v>3573</v>
      </c>
      <c r="C103" t="s">
        <v>3738</v>
      </c>
    </row>
    <row r="104" spans="1:3" x14ac:dyDescent="0.4">
      <c r="A104" t="s">
        <v>3739</v>
      </c>
      <c r="B104" t="s">
        <v>3573</v>
      </c>
      <c r="C104" t="s">
        <v>3738</v>
      </c>
    </row>
    <row r="105" spans="1:3" x14ac:dyDescent="0.4">
      <c r="A105" t="s">
        <v>3740</v>
      </c>
      <c r="B105" t="s">
        <v>3573</v>
      </c>
      <c r="C105" t="s">
        <v>3741</v>
      </c>
    </row>
    <row r="106" spans="1:3" x14ac:dyDescent="0.4">
      <c r="A106" t="s">
        <v>3742</v>
      </c>
      <c r="B106" t="s">
        <v>3573</v>
      </c>
      <c r="C106" t="s">
        <v>3743</v>
      </c>
    </row>
    <row r="107" spans="1:3" x14ac:dyDescent="0.4">
      <c r="A107" t="s">
        <v>3744</v>
      </c>
      <c r="B107" t="s">
        <v>3573</v>
      </c>
      <c r="C107" t="s">
        <v>3745</v>
      </c>
    </row>
    <row r="108" spans="1:3" x14ac:dyDescent="0.4">
      <c r="A108" t="s">
        <v>3746</v>
      </c>
      <c r="B108" t="s">
        <v>3573</v>
      </c>
      <c r="C108" t="s">
        <v>3747</v>
      </c>
    </row>
    <row r="109" spans="1:3" x14ac:dyDescent="0.4">
      <c r="A109" t="s">
        <v>3748</v>
      </c>
      <c r="B109" t="s">
        <v>3602</v>
      </c>
      <c r="C109" t="s">
        <v>3749</v>
      </c>
    </row>
    <row r="110" spans="1:3" x14ac:dyDescent="0.4">
      <c r="A110" t="s">
        <v>3750</v>
      </c>
      <c r="B110" t="s">
        <v>3573</v>
      </c>
      <c r="C110" t="s">
        <v>3751</v>
      </c>
    </row>
    <row r="111" spans="1:3" x14ac:dyDescent="0.4">
      <c r="A111" t="s">
        <v>3752</v>
      </c>
      <c r="B111" t="s">
        <v>3573</v>
      </c>
      <c r="C111" t="s">
        <v>3751</v>
      </c>
    </row>
    <row r="112" spans="1:3" x14ac:dyDescent="0.4">
      <c r="A112" t="s">
        <v>3753</v>
      </c>
      <c r="B112" t="s">
        <v>3573</v>
      </c>
      <c r="C112" t="s">
        <v>3751</v>
      </c>
    </row>
    <row r="113" spans="1:3" x14ac:dyDescent="0.4">
      <c r="A113" t="s">
        <v>3754</v>
      </c>
      <c r="B113" t="s">
        <v>3573</v>
      </c>
      <c r="C113" t="s">
        <v>3751</v>
      </c>
    </row>
    <row r="114" spans="1:3" x14ac:dyDescent="0.4">
      <c r="A114" t="s">
        <v>3755</v>
      </c>
      <c r="B114" t="s">
        <v>3573</v>
      </c>
      <c r="C114" t="s">
        <v>3756</v>
      </c>
    </row>
    <row r="115" spans="1:3" x14ac:dyDescent="0.4">
      <c r="A115" t="s">
        <v>3757</v>
      </c>
      <c r="B115" t="s">
        <v>3573</v>
      </c>
      <c r="C115" t="s">
        <v>3758</v>
      </c>
    </row>
    <row r="116" spans="1:3" x14ac:dyDescent="0.4">
      <c r="A116" t="s">
        <v>3759</v>
      </c>
      <c r="B116" t="s">
        <v>3573</v>
      </c>
      <c r="C116" t="s">
        <v>3760</v>
      </c>
    </row>
    <row r="117" spans="1:3" x14ac:dyDescent="0.4">
      <c r="A117" t="s">
        <v>3761</v>
      </c>
      <c r="B117" t="s">
        <v>3573</v>
      </c>
      <c r="C117" t="s">
        <v>3762</v>
      </c>
    </row>
    <row r="118" spans="1:3" x14ac:dyDescent="0.4">
      <c r="A118" t="s">
        <v>3763</v>
      </c>
      <c r="B118" t="s">
        <v>3573</v>
      </c>
      <c r="C118" t="s">
        <v>3764</v>
      </c>
    </row>
    <row r="119" spans="1:3" x14ac:dyDescent="0.4">
      <c r="A119" t="s">
        <v>3765</v>
      </c>
      <c r="B119" t="s">
        <v>3573</v>
      </c>
      <c r="C119" t="s">
        <v>3764</v>
      </c>
    </row>
    <row r="120" spans="1:3" x14ac:dyDescent="0.4">
      <c r="A120" t="s">
        <v>3766</v>
      </c>
      <c r="B120" t="s">
        <v>3573</v>
      </c>
      <c r="C120" t="s">
        <v>3767</v>
      </c>
    </row>
    <row r="121" spans="1:3" x14ac:dyDescent="0.4">
      <c r="A121" t="s">
        <v>3768</v>
      </c>
      <c r="B121" t="s">
        <v>3573</v>
      </c>
      <c r="C121" t="s">
        <v>3767</v>
      </c>
    </row>
    <row r="122" spans="1:3" x14ac:dyDescent="0.4">
      <c r="A122" t="s">
        <v>3769</v>
      </c>
      <c r="B122" t="s">
        <v>3573</v>
      </c>
      <c r="C122" t="s">
        <v>3770</v>
      </c>
    </row>
    <row r="123" spans="1:3" x14ac:dyDescent="0.4">
      <c r="A123" t="s">
        <v>3771</v>
      </c>
      <c r="B123" t="s">
        <v>3573</v>
      </c>
      <c r="C123" t="s">
        <v>3772</v>
      </c>
    </row>
    <row r="124" spans="1:3" x14ac:dyDescent="0.4">
      <c r="A124" t="s">
        <v>3773</v>
      </c>
      <c r="B124" t="s">
        <v>3573</v>
      </c>
      <c r="C124" t="s">
        <v>3772</v>
      </c>
    </row>
    <row r="125" spans="1:3" x14ac:dyDescent="0.4">
      <c r="A125" t="s">
        <v>3774</v>
      </c>
      <c r="B125" t="s">
        <v>3602</v>
      </c>
      <c r="C125" t="s">
        <v>3772</v>
      </c>
    </row>
    <row r="126" spans="1:3" x14ac:dyDescent="0.4">
      <c r="A126" t="s">
        <v>3775</v>
      </c>
      <c r="B126" t="s">
        <v>3573</v>
      </c>
      <c r="C126" t="s">
        <v>3776</v>
      </c>
    </row>
    <row r="127" spans="1:3" x14ac:dyDescent="0.4">
      <c r="A127" t="s">
        <v>3777</v>
      </c>
      <c r="B127" t="s">
        <v>3573</v>
      </c>
      <c r="C127" t="s">
        <v>3778</v>
      </c>
    </row>
    <row r="128" spans="1:3" x14ac:dyDescent="0.4">
      <c r="A128" t="s">
        <v>3779</v>
      </c>
      <c r="B128" t="s">
        <v>3573</v>
      </c>
      <c r="C128" t="s">
        <v>3778</v>
      </c>
    </row>
    <row r="129" spans="1:3" x14ac:dyDescent="0.4">
      <c r="A129" t="s">
        <v>3780</v>
      </c>
      <c r="B129" t="s">
        <v>3573</v>
      </c>
      <c r="C129" t="s">
        <v>3778</v>
      </c>
    </row>
    <row r="130" spans="1:3" x14ac:dyDescent="0.4">
      <c r="A130" t="s">
        <v>3781</v>
      </c>
      <c r="B130" t="s">
        <v>3573</v>
      </c>
      <c r="C130" t="s">
        <v>3778</v>
      </c>
    </row>
    <row r="131" spans="1:3" x14ac:dyDescent="0.4">
      <c r="A131" t="s">
        <v>3782</v>
      </c>
      <c r="B131" t="s">
        <v>3573</v>
      </c>
      <c r="C131" t="s">
        <v>3778</v>
      </c>
    </row>
    <row r="132" spans="1:3" x14ac:dyDescent="0.4">
      <c r="A132" t="s">
        <v>3783</v>
      </c>
      <c r="B132" t="s">
        <v>3573</v>
      </c>
      <c r="C132" t="s">
        <v>3784</v>
      </c>
    </row>
    <row r="133" spans="1:3" x14ac:dyDescent="0.4">
      <c r="A133" t="s">
        <v>3785</v>
      </c>
      <c r="B133" t="s">
        <v>3573</v>
      </c>
      <c r="C133" t="s">
        <v>3786</v>
      </c>
    </row>
    <row r="134" spans="1:3" x14ac:dyDescent="0.4">
      <c r="A134" t="s">
        <v>3787</v>
      </c>
      <c r="B134" t="s">
        <v>3573</v>
      </c>
      <c r="C134" t="s">
        <v>3786</v>
      </c>
    </row>
    <row r="135" spans="1:3" x14ac:dyDescent="0.4">
      <c r="A135" t="s">
        <v>3788</v>
      </c>
      <c r="B135" t="s">
        <v>3573</v>
      </c>
      <c r="C135" t="s">
        <v>3789</v>
      </c>
    </row>
    <row r="136" spans="1:3" x14ac:dyDescent="0.4">
      <c r="A136" t="s">
        <v>3790</v>
      </c>
      <c r="B136" t="s">
        <v>3573</v>
      </c>
      <c r="C136" t="s">
        <v>3791</v>
      </c>
    </row>
    <row r="137" spans="1:3" x14ac:dyDescent="0.4">
      <c r="A137" t="s">
        <v>3792</v>
      </c>
      <c r="B137" t="s">
        <v>3573</v>
      </c>
      <c r="C137" t="s">
        <v>3793</v>
      </c>
    </row>
    <row r="138" spans="1:3" x14ac:dyDescent="0.4">
      <c r="A138" t="s">
        <v>3794</v>
      </c>
      <c r="B138" t="s">
        <v>3573</v>
      </c>
      <c r="C138" t="s">
        <v>3795</v>
      </c>
    </row>
    <row r="139" spans="1:3" x14ac:dyDescent="0.4">
      <c r="A139" t="s">
        <v>3796</v>
      </c>
      <c r="B139" t="s">
        <v>3573</v>
      </c>
      <c r="C139" t="s">
        <v>3797</v>
      </c>
    </row>
    <row r="140" spans="1:3" x14ac:dyDescent="0.4">
      <c r="A140" t="s">
        <v>3798</v>
      </c>
      <c r="B140" t="s">
        <v>3573</v>
      </c>
      <c r="C140" t="s">
        <v>3799</v>
      </c>
    </row>
    <row r="141" spans="1:3" x14ac:dyDescent="0.4">
      <c r="A141" t="s">
        <v>3800</v>
      </c>
      <c r="B141" t="s">
        <v>3602</v>
      </c>
      <c r="C141" t="s">
        <v>3801</v>
      </c>
    </row>
    <row r="142" spans="1:3" x14ac:dyDescent="0.4">
      <c r="A142" t="s">
        <v>3802</v>
      </c>
      <c r="B142" t="s">
        <v>3573</v>
      </c>
      <c r="C142" t="s">
        <v>3801</v>
      </c>
    </row>
    <row r="143" spans="1:3" x14ac:dyDescent="0.4">
      <c r="A143" t="s">
        <v>3803</v>
      </c>
      <c r="B143" t="s">
        <v>3602</v>
      </c>
      <c r="C143" t="s">
        <v>3801</v>
      </c>
    </row>
    <row r="144" spans="1:3" x14ac:dyDescent="0.4">
      <c r="A144" t="s">
        <v>3804</v>
      </c>
      <c r="B144" t="s">
        <v>3573</v>
      </c>
      <c r="C144" t="s">
        <v>3801</v>
      </c>
    </row>
    <row r="145" spans="1:3" x14ac:dyDescent="0.4">
      <c r="A145" t="s">
        <v>3805</v>
      </c>
      <c r="B145" t="s">
        <v>3573</v>
      </c>
      <c r="C145" t="s">
        <v>3801</v>
      </c>
    </row>
    <row r="146" spans="1:3" x14ac:dyDescent="0.4">
      <c r="A146" t="s">
        <v>3806</v>
      </c>
      <c r="B146" t="s">
        <v>3573</v>
      </c>
      <c r="C146" t="s">
        <v>3801</v>
      </c>
    </row>
    <row r="147" spans="1:3" x14ac:dyDescent="0.4">
      <c r="A147" t="s">
        <v>3807</v>
      </c>
      <c r="B147" t="s">
        <v>3573</v>
      </c>
      <c r="C147" t="s">
        <v>3808</v>
      </c>
    </row>
    <row r="148" spans="1:3" x14ac:dyDescent="0.4">
      <c r="A148" t="s">
        <v>3809</v>
      </c>
      <c r="B148" t="s">
        <v>3573</v>
      </c>
      <c r="C148" t="s">
        <v>3810</v>
      </c>
    </row>
    <row r="149" spans="1:3" x14ac:dyDescent="0.4">
      <c r="A149" t="s">
        <v>3811</v>
      </c>
      <c r="B149" t="s">
        <v>3573</v>
      </c>
      <c r="C149" t="s">
        <v>3812</v>
      </c>
    </row>
    <row r="150" spans="1:3" x14ac:dyDescent="0.4">
      <c r="A150" t="s">
        <v>3813</v>
      </c>
      <c r="B150" t="s">
        <v>3573</v>
      </c>
      <c r="C150" t="s">
        <v>3814</v>
      </c>
    </row>
    <row r="151" spans="1:3" x14ac:dyDescent="0.4">
      <c r="A151" t="s">
        <v>3815</v>
      </c>
      <c r="B151" t="s">
        <v>3573</v>
      </c>
      <c r="C151" t="s">
        <v>3816</v>
      </c>
    </row>
    <row r="152" spans="1:3" x14ac:dyDescent="0.4">
      <c r="A152" t="s">
        <v>3817</v>
      </c>
      <c r="B152" t="s">
        <v>3573</v>
      </c>
      <c r="C152" t="s">
        <v>3818</v>
      </c>
    </row>
    <row r="153" spans="1:3" x14ac:dyDescent="0.4">
      <c r="A153" t="s">
        <v>3819</v>
      </c>
      <c r="B153" t="s">
        <v>3573</v>
      </c>
      <c r="C153" t="s">
        <v>3820</v>
      </c>
    </row>
    <row r="154" spans="1:3" x14ac:dyDescent="0.4">
      <c r="A154" t="s">
        <v>3821</v>
      </c>
      <c r="B154" t="s">
        <v>3573</v>
      </c>
      <c r="C154" t="s">
        <v>3822</v>
      </c>
    </row>
    <row r="155" spans="1:3" x14ac:dyDescent="0.4">
      <c r="A155" t="s">
        <v>3823</v>
      </c>
      <c r="B155" t="s">
        <v>3602</v>
      </c>
      <c r="C155" t="s">
        <v>3822</v>
      </c>
    </row>
    <row r="156" spans="1:3" x14ac:dyDescent="0.4">
      <c r="A156" t="s">
        <v>3824</v>
      </c>
      <c r="B156" t="s">
        <v>3573</v>
      </c>
      <c r="C156" t="s">
        <v>3822</v>
      </c>
    </row>
    <row r="157" spans="1:3" x14ac:dyDescent="0.4">
      <c r="A157" t="s">
        <v>3825</v>
      </c>
      <c r="B157" t="s">
        <v>3602</v>
      </c>
      <c r="C157" t="s">
        <v>3826</v>
      </c>
    </row>
    <row r="158" spans="1:3" x14ac:dyDescent="0.4">
      <c r="A158" t="s">
        <v>3827</v>
      </c>
      <c r="B158" t="s">
        <v>3573</v>
      </c>
      <c r="C158" t="s">
        <v>3828</v>
      </c>
    </row>
    <row r="159" spans="1:3" x14ac:dyDescent="0.4">
      <c r="A159" t="s">
        <v>3829</v>
      </c>
      <c r="B159" t="s">
        <v>3602</v>
      </c>
      <c r="C159" t="s">
        <v>3828</v>
      </c>
    </row>
    <row r="160" spans="1:3" x14ac:dyDescent="0.4">
      <c r="A160" t="s">
        <v>3830</v>
      </c>
      <c r="B160" t="s">
        <v>3573</v>
      </c>
      <c r="C160" t="s">
        <v>3828</v>
      </c>
    </row>
    <row r="161" spans="1:3" x14ac:dyDescent="0.4">
      <c r="A161" t="s">
        <v>3831</v>
      </c>
      <c r="B161" t="s">
        <v>3573</v>
      </c>
      <c r="C161" t="s">
        <v>3828</v>
      </c>
    </row>
    <row r="162" spans="1:3" x14ac:dyDescent="0.4">
      <c r="A162" t="s">
        <v>3832</v>
      </c>
      <c r="B162" t="s">
        <v>3573</v>
      </c>
      <c r="C162" t="s">
        <v>3828</v>
      </c>
    </row>
    <row r="163" spans="1:3" x14ac:dyDescent="0.4">
      <c r="A163" t="s">
        <v>3833</v>
      </c>
      <c r="B163" t="s">
        <v>3573</v>
      </c>
      <c r="C163" t="s">
        <v>3834</v>
      </c>
    </row>
    <row r="164" spans="1:3" x14ac:dyDescent="0.4">
      <c r="A164" t="s">
        <v>3835</v>
      </c>
      <c r="B164" t="s">
        <v>3573</v>
      </c>
      <c r="C164" t="s">
        <v>3836</v>
      </c>
    </row>
    <row r="165" spans="1:3" x14ac:dyDescent="0.4">
      <c r="A165" t="s">
        <v>3837</v>
      </c>
      <c r="B165" t="s">
        <v>3573</v>
      </c>
      <c r="C165" t="s">
        <v>3838</v>
      </c>
    </row>
    <row r="166" spans="1:3" x14ac:dyDescent="0.4">
      <c r="A166" t="s">
        <v>3839</v>
      </c>
      <c r="B166" t="s">
        <v>3602</v>
      </c>
      <c r="C166" t="s">
        <v>3840</v>
      </c>
    </row>
    <row r="167" spans="1:3" x14ac:dyDescent="0.4">
      <c r="A167" t="s">
        <v>3841</v>
      </c>
      <c r="B167" t="s">
        <v>3573</v>
      </c>
      <c r="C167" t="s">
        <v>3842</v>
      </c>
    </row>
    <row r="168" spans="1:3" x14ac:dyDescent="0.4">
      <c r="A168" t="s">
        <v>3843</v>
      </c>
      <c r="B168" t="s">
        <v>3573</v>
      </c>
      <c r="C168" t="s">
        <v>3844</v>
      </c>
    </row>
    <row r="169" spans="1:3" x14ac:dyDescent="0.4">
      <c r="A169" t="s">
        <v>3845</v>
      </c>
      <c r="B169" t="s">
        <v>3573</v>
      </c>
      <c r="C169" t="s">
        <v>3846</v>
      </c>
    </row>
    <row r="170" spans="1:3" x14ac:dyDescent="0.4">
      <c r="A170" t="s">
        <v>3847</v>
      </c>
      <c r="B170" t="s">
        <v>3573</v>
      </c>
      <c r="C170" t="s">
        <v>3846</v>
      </c>
    </row>
    <row r="171" spans="1:3" x14ac:dyDescent="0.4">
      <c r="A171" t="s">
        <v>3848</v>
      </c>
      <c r="B171" t="s">
        <v>3573</v>
      </c>
      <c r="C171" t="s">
        <v>3849</v>
      </c>
    </row>
    <row r="172" spans="1:3" x14ac:dyDescent="0.4">
      <c r="A172" t="s">
        <v>3850</v>
      </c>
      <c r="B172" t="s">
        <v>3573</v>
      </c>
      <c r="C172" t="s">
        <v>3851</v>
      </c>
    </row>
    <row r="173" spans="1:3" x14ac:dyDescent="0.4">
      <c r="A173" t="s">
        <v>3852</v>
      </c>
      <c r="B173" t="s">
        <v>3573</v>
      </c>
      <c r="C173" t="s">
        <v>3853</v>
      </c>
    </row>
    <row r="174" spans="1:3" x14ac:dyDescent="0.4">
      <c r="A174" t="s">
        <v>3854</v>
      </c>
      <c r="B174" t="s">
        <v>3573</v>
      </c>
      <c r="C174" t="s">
        <v>3855</v>
      </c>
    </row>
    <row r="175" spans="1:3" x14ac:dyDescent="0.4">
      <c r="A175" t="s">
        <v>3856</v>
      </c>
      <c r="B175" t="s">
        <v>3573</v>
      </c>
      <c r="C175" t="s">
        <v>3857</v>
      </c>
    </row>
    <row r="176" spans="1:3" x14ac:dyDescent="0.4">
      <c r="A176" t="s">
        <v>3858</v>
      </c>
      <c r="B176" t="s">
        <v>3573</v>
      </c>
      <c r="C176" t="s">
        <v>3859</v>
      </c>
    </row>
    <row r="177" spans="1:3" x14ac:dyDescent="0.4">
      <c r="A177" t="s">
        <v>3860</v>
      </c>
      <c r="B177" t="s">
        <v>3573</v>
      </c>
      <c r="C177" t="s">
        <v>3861</v>
      </c>
    </row>
    <row r="178" spans="1:3" x14ac:dyDescent="0.4">
      <c r="A178" t="s">
        <v>3862</v>
      </c>
      <c r="B178" t="s">
        <v>3573</v>
      </c>
      <c r="C178" t="s">
        <v>3863</v>
      </c>
    </row>
    <row r="179" spans="1:3" x14ac:dyDescent="0.4">
      <c r="A179" t="s">
        <v>3864</v>
      </c>
      <c r="B179" t="s">
        <v>3573</v>
      </c>
      <c r="C179" t="s">
        <v>3863</v>
      </c>
    </row>
    <row r="180" spans="1:3" x14ac:dyDescent="0.4">
      <c r="A180" t="s">
        <v>3865</v>
      </c>
      <c r="B180" t="s">
        <v>3602</v>
      </c>
      <c r="C180" t="s">
        <v>3866</v>
      </c>
    </row>
    <row r="181" spans="1:3" x14ac:dyDescent="0.4">
      <c r="A181" t="s">
        <v>3867</v>
      </c>
      <c r="B181" t="s">
        <v>3573</v>
      </c>
      <c r="C181" t="s">
        <v>3868</v>
      </c>
    </row>
    <row r="182" spans="1:3" x14ac:dyDescent="0.4">
      <c r="A182" t="s">
        <v>3869</v>
      </c>
      <c r="B182" t="s">
        <v>3573</v>
      </c>
      <c r="C182" t="s">
        <v>3870</v>
      </c>
    </row>
    <row r="183" spans="1:3" x14ac:dyDescent="0.4">
      <c r="A183" t="s">
        <v>3871</v>
      </c>
      <c r="B183" t="s">
        <v>3573</v>
      </c>
      <c r="C183" t="s">
        <v>3872</v>
      </c>
    </row>
    <row r="184" spans="1:3" x14ac:dyDescent="0.4">
      <c r="A184" t="s">
        <v>3873</v>
      </c>
      <c r="B184" t="s">
        <v>3573</v>
      </c>
      <c r="C184" t="s">
        <v>3872</v>
      </c>
    </row>
    <row r="185" spans="1:3" x14ac:dyDescent="0.4">
      <c r="A185" t="s">
        <v>3874</v>
      </c>
      <c r="B185" t="s">
        <v>3573</v>
      </c>
      <c r="C185" t="s">
        <v>3872</v>
      </c>
    </row>
    <row r="186" spans="1:3" x14ac:dyDescent="0.4">
      <c r="A186" t="s">
        <v>3875</v>
      </c>
      <c r="B186" t="s">
        <v>3573</v>
      </c>
      <c r="C186" t="s">
        <v>3872</v>
      </c>
    </row>
    <row r="187" spans="1:3" x14ac:dyDescent="0.4">
      <c r="A187" t="s">
        <v>3876</v>
      </c>
      <c r="B187" t="s">
        <v>3573</v>
      </c>
      <c r="C187" t="s">
        <v>3872</v>
      </c>
    </row>
    <row r="188" spans="1:3" x14ac:dyDescent="0.4">
      <c r="A188" t="s">
        <v>3877</v>
      </c>
      <c r="B188" t="s">
        <v>3573</v>
      </c>
      <c r="C188" t="s">
        <v>3872</v>
      </c>
    </row>
    <row r="189" spans="1:3" x14ac:dyDescent="0.4">
      <c r="A189" t="s">
        <v>3878</v>
      </c>
      <c r="B189" t="s">
        <v>3573</v>
      </c>
      <c r="C189" t="s">
        <v>3879</v>
      </c>
    </row>
    <row r="190" spans="1:3" x14ac:dyDescent="0.4">
      <c r="A190" t="s">
        <v>3880</v>
      </c>
      <c r="B190" t="s">
        <v>3573</v>
      </c>
      <c r="C190" t="s">
        <v>3881</v>
      </c>
    </row>
    <row r="191" spans="1:3" x14ac:dyDescent="0.4">
      <c r="A191" t="s">
        <v>3882</v>
      </c>
      <c r="B191" t="s">
        <v>3573</v>
      </c>
      <c r="C191" t="s">
        <v>3881</v>
      </c>
    </row>
    <row r="192" spans="1:3" x14ac:dyDescent="0.4">
      <c r="A192" t="s">
        <v>3883</v>
      </c>
      <c r="B192" t="s">
        <v>3573</v>
      </c>
      <c r="C192" t="s">
        <v>3884</v>
      </c>
    </row>
    <row r="193" spans="1:3" x14ac:dyDescent="0.4">
      <c r="A193" t="s">
        <v>3885</v>
      </c>
      <c r="B193" t="s">
        <v>3573</v>
      </c>
      <c r="C193" t="s">
        <v>3884</v>
      </c>
    </row>
    <row r="194" spans="1:3" x14ac:dyDescent="0.4">
      <c r="A194" t="s">
        <v>3886</v>
      </c>
      <c r="B194" t="s">
        <v>3573</v>
      </c>
      <c r="C194" t="s">
        <v>3887</v>
      </c>
    </row>
    <row r="195" spans="1:3" x14ac:dyDescent="0.4">
      <c r="A195" t="s">
        <v>3888</v>
      </c>
      <c r="B195" t="s">
        <v>3602</v>
      </c>
      <c r="C195" t="s">
        <v>3889</v>
      </c>
    </row>
    <row r="196" spans="1:3" x14ac:dyDescent="0.4">
      <c r="A196" t="s">
        <v>3890</v>
      </c>
      <c r="B196" t="s">
        <v>3602</v>
      </c>
      <c r="C196" t="s">
        <v>3889</v>
      </c>
    </row>
    <row r="197" spans="1:3" x14ac:dyDescent="0.4">
      <c r="A197" t="s">
        <v>3891</v>
      </c>
      <c r="B197" t="s">
        <v>3573</v>
      </c>
      <c r="C197" t="s">
        <v>3892</v>
      </c>
    </row>
    <row r="198" spans="1:3" x14ac:dyDescent="0.4">
      <c r="A198" t="s">
        <v>3893</v>
      </c>
      <c r="B198" t="s">
        <v>3573</v>
      </c>
      <c r="C198" t="s">
        <v>3894</v>
      </c>
    </row>
    <row r="199" spans="1:3" x14ac:dyDescent="0.4">
      <c r="A199" t="s">
        <v>3895</v>
      </c>
      <c r="B199" t="s">
        <v>3573</v>
      </c>
      <c r="C199" t="s">
        <v>3896</v>
      </c>
    </row>
    <row r="200" spans="1:3" x14ac:dyDescent="0.4">
      <c r="A200" t="s">
        <v>3897</v>
      </c>
      <c r="B200" t="s">
        <v>3573</v>
      </c>
      <c r="C200" t="s">
        <v>3898</v>
      </c>
    </row>
    <row r="201" spans="1:3" x14ac:dyDescent="0.4">
      <c r="A201" t="s">
        <v>3899</v>
      </c>
      <c r="B201" t="s">
        <v>3573</v>
      </c>
      <c r="C201" t="s">
        <v>3900</v>
      </c>
    </row>
    <row r="202" spans="1:3" x14ac:dyDescent="0.4">
      <c r="A202" t="s">
        <v>3901</v>
      </c>
      <c r="B202" t="s">
        <v>3602</v>
      </c>
      <c r="C202" t="s">
        <v>3900</v>
      </c>
    </row>
    <row r="203" spans="1:3" x14ac:dyDescent="0.4">
      <c r="A203" t="s">
        <v>3902</v>
      </c>
      <c r="B203" t="s">
        <v>3573</v>
      </c>
      <c r="C203" t="s">
        <v>3903</v>
      </c>
    </row>
    <row r="204" spans="1:3" x14ac:dyDescent="0.4">
      <c r="A204" t="s">
        <v>3904</v>
      </c>
      <c r="B204" t="s">
        <v>3573</v>
      </c>
      <c r="C204" t="s">
        <v>3905</v>
      </c>
    </row>
    <row r="205" spans="1:3" x14ac:dyDescent="0.4">
      <c r="A205" t="s">
        <v>3906</v>
      </c>
      <c r="B205" t="s">
        <v>3573</v>
      </c>
      <c r="C205" t="s">
        <v>3907</v>
      </c>
    </row>
    <row r="206" spans="1:3" x14ac:dyDescent="0.4">
      <c r="A206" t="s">
        <v>3908</v>
      </c>
      <c r="B206" t="s">
        <v>3573</v>
      </c>
      <c r="C206" t="s">
        <v>3909</v>
      </c>
    </row>
    <row r="207" spans="1:3" x14ac:dyDescent="0.4">
      <c r="A207" t="s">
        <v>3910</v>
      </c>
      <c r="B207" t="s">
        <v>3573</v>
      </c>
      <c r="C207" t="s">
        <v>3911</v>
      </c>
    </row>
    <row r="208" spans="1:3" x14ac:dyDescent="0.4">
      <c r="A208" t="s">
        <v>3912</v>
      </c>
      <c r="B208" t="s">
        <v>3573</v>
      </c>
      <c r="C208" t="s">
        <v>3913</v>
      </c>
    </row>
    <row r="209" spans="1:3" x14ac:dyDescent="0.4">
      <c r="A209" t="s">
        <v>3914</v>
      </c>
      <c r="B209" t="s">
        <v>3573</v>
      </c>
      <c r="C209" t="s">
        <v>3915</v>
      </c>
    </row>
    <row r="210" spans="1:3" x14ac:dyDescent="0.4">
      <c r="A210" t="s">
        <v>3916</v>
      </c>
      <c r="B210" t="s">
        <v>3573</v>
      </c>
      <c r="C210" t="s">
        <v>3580</v>
      </c>
    </row>
    <row r="211" spans="1:3" x14ac:dyDescent="0.4">
      <c r="A211" t="s">
        <v>3917</v>
      </c>
      <c r="B211" t="s">
        <v>3573</v>
      </c>
      <c r="C211" t="s">
        <v>3918</v>
      </c>
    </row>
    <row r="212" spans="1:3" x14ac:dyDescent="0.4">
      <c r="A212" t="s">
        <v>3919</v>
      </c>
      <c r="B212" t="s">
        <v>3573</v>
      </c>
      <c r="C212" t="s">
        <v>3920</v>
      </c>
    </row>
    <row r="213" spans="1:3" x14ac:dyDescent="0.4">
      <c r="A213" t="s">
        <v>3921</v>
      </c>
      <c r="B213" t="s">
        <v>3573</v>
      </c>
      <c r="C213" t="s">
        <v>3922</v>
      </c>
    </row>
    <row r="214" spans="1:3" x14ac:dyDescent="0.4">
      <c r="A214" t="s">
        <v>3923</v>
      </c>
      <c r="B214" t="s">
        <v>3573</v>
      </c>
      <c r="C214" t="s">
        <v>3594</v>
      </c>
    </row>
    <row r="215" spans="1:3" x14ac:dyDescent="0.4">
      <c r="A215" t="s">
        <v>3924</v>
      </c>
      <c r="B215" t="s">
        <v>3573</v>
      </c>
      <c r="C215" t="s">
        <v>3925</v>
      </c>
    </row>
    <row r="216" spans="1:3" x14ac:dyDescent="0.4">
      <c r="A216" t="s">
        <v>3926</v>
      </c>
      <c r="B216" t="s">
        <v>3573</v>
      </c>
      <c r="C216" t="s">
        <v>3927</v>
      </c>
    </row>
    <row r="217" spans="1:3" x14ac:dyDescent="0.4">
      <c r="A217" t="s">
        <v>3928</v>
      </c>
      <c r="B217" t="s">
        <v>3573</v>
      </c>
      <c r="C217" t="s">
        <v>3929</v>
      </c>
    </row>
    <row r="218" spans="1:3" x14ac:dyDescent="0.4">
      <c r="A218" t="s">
        <v>3930</v>
      </c>
      <c r="B218" t="s">
        <v>3573</v>
      </c>
      <c r="C218" t="s">
        <v>3931</v>
      </c>
    </row>
    <row r="219" spans="1:3" x14ac:dyDescent="0.4">
      <c r="A219" t="s">
        <v>3932</v>
      </c>
      <c r="B219" t="s">
        <v>3573</v>
      </c>
      <c r="C219" t="s">
        <v>3933</v>
      </c>
    </row>
    <row r="220" spans="1:3" x14ac:dyDescent="0.4">
      <c r="A220" t="s">
        <v>3934</v>
      </c>
      <c r="B220" t="s">
        <v>3573</v>
      </c>
      <c r="C220" t="s">
        <v>3935</v>
      </c>
    </row>
    <row r="221" spans="1:3" x14ac:dyDescent="0.4">
      <c r="A221" t="s">
        <v>3936</v>
      </c>
      <c r="B221" t="s">
        <v>3573</v>
      </c>
      <c r="C221" t="s">
        <v>3937</v>
      </c>
    </row>
    <row r="222" spans="1:3" x14ac:dyDescent="0.4">
      <c r="A222" t="s">
        <v>3938</v>
      </c>
      <c r="B222" t="s">
        <v>3573</v>
      </c>
      <c r="C222" t="s">
        <v>3721</v>
      </c>
    </row>
    <row r="223" spans="1:3" x14ac:dyDescent="0.4">
      <c r="A223" t="s">
        <v>3939</v>
      </c>
      <c r="B223" t="s">
        <v>3573</v>
      </c>
      <c r="C223" t="s">
        <v>3940</v>
      </c>
    </row>
    <row r="224" spans="1:3" x14ac:dyDescent="0.4">
      <c r="A224" t="s">
        <v>3941</v>
      </c>
      <c r="B224" t="s">
        <v>3573</v>
      </c>
      <c r="C224" t="s">
        <v>3942</v>
      </c>
    </row>
    <row r="225" spans="1:3" x14ac:dyDescent="0.4">
      <c r="A225" t="s">
        <v>3943</v>
      </c>
      <c r="B225" t="s">
        <v>3573</v>
      </c>
      <c r="C225" t="s">
        <v>3673</v>
      </c>
    </row>
    <row r="226" spans="1:3" x14ac:dyDescent="0.4">
      <c r="A226" t="s">
        <v>3944</v>
      </c>
      <c r="B226" t="s">
        <v>3573</v>
      </c>
      <c r="C226" t="s">
        <v>3945</v>
      </c>
    </row>
    <row r="227" spans="1:3" x14ac:dyDescent="0.4">
      <c r="A227" t="s">
        <v>3946</v>
      </c>
      <c r="B227" t="s">
        <v>3573</v>
      </c>
      <c r="C227" t="s">
        <v>3947</v>
      </c>
    </row>
    <row r="228" spans="1:3" x14ac:dyDescent="0.4">
      <c r="A228" t="s">
        <v>3948</v>
      </c>
      <c r="B228" t="s">
        <v>3573</v>
      </c>
      <c r="C228" t="s">
        <v>3947</v>
      </c>
    </row>
    <row r="229" spans="1:3" x14ac:dyDescent="0.4">
      <c r="A229" t="s">
        <v>3949</v>
      </c>
      <c r="B229" t="s">
        <v>3573</v>
      </c>
      <c r="C229" t="s">
        <v>3950</v>
      </c>
    </row>
    <row r="230" spans="1:3" x14ac:dyDescent="0.4">
      <c r="A230" t="s">
        <v>3951</v>
      </c>
      <c r="B230" t="s">
        <v>3573</v>
      </c>
      <c r="C230" t="s">
        <v>3952</v>
      </c>
    </row>
    <row r="231" spans="1:3" x14ac:dyDescent="0.4">
      <c r="A231" t="s">
        <v>3953</v>
      </c>
      <c r="B231" t="s">
        <v>3602</v>
      </c>
      <c r="C231" t="s">
        <v>3954</v>
      </c>
    </row>
    <row r="232" spans="1:3" x14ac:dyDescent="0.4">
      <c r="A232" t="s">
        <v>3955</v>
      </c>
      <c r="B232" t="s">
        <v>3602</v>
      </c>
      <c r="C232" t="s">
        <v>3954</v>
      </c>
    </row>
    <row r="233" spans="1:3" x14ac:dyDescent="0.4">
      <c r="A233" t="s">
        <v>3956</v>
      </c>
      <c r="B233" t="s">
        <v>3573</v>
      </c>
      <c r="C233" t="s">
        <v>3957</v>
      </c>
    </row>
    <row r="234" spans="1:3" x14ac:dyDescent="0.4">
      <c r="A234" t="s">
        <v>3958</v>
      </c>
      <c r="B234" t="s">
        <v>3573</v>
      </c>
      <c r="C234" t="s">
        <v>3959</v>
      </c>
    </row>
    <row r="235" spans="1:3" x14ac:dyDescent="0.4">
      <c r="A235" t="s">
        <v>3960</v>
      </c>
      <c r="B235" t="s">
        <v>3573</v>
      </c>
      <c r="C235" t="s">
        <v>3961</v>
      </c>
    </row>
    <row r="236" spans="1:3" x14ac:dyDescent="0.4">
      <c r="A236" t="s">
        <v>3962</v>
      </c>
      <c r="B236" t="s">
        <v>3573</v>
      </c>
      <c r="C236" t="s">
        <v>3929</v>
      </c>
    </row>
    <row r="237" spans="1:3" x14ac:dyDescent="0.4">
      <c r="A237" t="s">
        <v>3963</v>
      </c>
      <c r="B237" t="s">
        <v>3573</v>
      </c>
      <c r="C237" t="s">
        <v>3964</v>
      </c>
    </row>
    <row r="238" spans="1:3" x14ac:dyDescent="0.4">
      <c r="A238" t="s">
        <v>3965</v>
      </c>
      <c r="B238" t="s">
        <v>3573</v>
      </c>
      <c r="C238" t="s">
        <v>3966</v>
      </c>
    </row>
    <row r="239" spans="1:3" x14ac:dyDescent="0.4">
      <c r="A239" t="s">
        <v>3967</v>
      </c>
      <c r="B239" t="s">
        <v>3573</v>
      </c>
      <c r="C239" t="s">
        <v>3968</v>
      </c>
    </row>
    <row r="240" spans="1:3" x14ac:dyDescent="0.4">
      <c r="A240" t="s">
        <v>3969</v>
      </c>
      <c r="B240" t="s">
        <v>3573</v>
      </c>
      <c r="C240" t="s">
        <v>3970</v>
      </c>
    </row>
    <row r="241" spans="1:3" x14ac:dyDescent="0.4">
      <c r="A241" t="s">
        <v>3971</v>
      </c>
      <c r="B241" t="s">
        <v>3573</v>
      </c>
      <c r="C241" t="s">
        <v>3968</v>
      </c>
    </row>
    <row r="242" spans="1:3" x14ac:dyDescent="0.4">
      <c r="A242" t="s">
        <v>3972</v>
      </c>
      <c r="B242" t="s">
        <v>3573</v>
      </c>
      <c r="C242" t="s">
        <v>3973</v>
      </c>
    </row>
    <row r="243" spans="1:3" x14ac:dyDescent="0.4">
      <c r="A243" t="s">
        <v>3974</v>
      </c>
      <c r="B243" t="s">
        <v>3573</v>
      </c>
      <c r="C243" t="s">
        <v>3975</v>
      </c>
    </row>
    <row r="244" spans="1:3" x14ac:dyDescent="0.4">
      <c r="A244" t="s">
        <v>3976</v>
      </c>
      <c r="B244" t="s">
        <v>3573</v>
      </c>
      <c r="C244" t="s">
        <v>3977</v>
      </c>
    </row>
    <row r="245" spans="1:3" x14ac:dyDescent="0.4">
      <c r="A245" t="s">
        <v>3978</v>
      </c>
      <c r="B245" t="s">
        <v>3573</v>
      </c>
      <c r="C245" t="s">
        <v>3979</v>
      </c>
    </row>
    <row r="246" spans="1:3" x14ac:dyDescent="0.4">
      <c r="A246" t="s">
        <v>3980</v>
      </c>
      <c r="B246" t="s">
        <v>3573</v>
      </c>
      <c r="C246" t="s">
        <v>3981</v>
      </c>
    </row>
    <row r="247" spans="1:3" x14ac:dyDescent="0.4">
      <c r="A247" t="s">
        <v>3982</v>
      </c>
      <c r="B247" t="s">
        <v>3573</v>
      </c>
      <c r="C247" t="s">
        <v>3983</v>
      </c>
    </row>
    <row r="248" spans="1:3" x14ac:dyDescent="0.4">
      <c r="A248" t="s">
        <v>3984</v>
      </c>
      <c r="B248" t="s">
        <v>3573</v>
      </c>
      <c r="C248" t="s">
        <v>3985</v>
      </c>
    </row>
    <row r="249" spans="1:3" x14ac:dyDescent="0.4">
      <c r="A249" t="s">
        <v>3986</v>
      </c>
      <c r="B249" t="s">
        <v>3573</v>
      </c>
      <c r="C249" t="s">
        <v>3985</v>
      </c>
    </row>
    <row r="250" spans="1:3" x14ac:dyDescent="0.4">
      <c r="A250" t="s">
        <v>3987</v>
      </c>
      <c r="B250" t="s">
        <v>3573</v>
      </c>
      <c r="C250" t="s">
        <v>3988</v>
      </c>
    </row>
    <row r="251" spans="1:3" x14ac:dyDescent="0.4">
      <c r="A251" t="s">
        <v>3989</v>
      </c>
      <c r="B251" t="s">
        <v>3573</v>
      </c>
      <c r="C251" t="s">
        <v>3988</v>
      </c>
    </row>
    <row r="252" spans="1:3" x14ac:dyDescent="0.4">
      <c r="A252" t="s">
        <v>3990</v>
      </c>
      <c r="B252" t="s">
        <v>3573</v>
      </c>
      <c r="C252" t="s">
        <v>3988</v>
      </c>
    </row>
    <row r="253" spans="1:3" x14ac:dyDescent="0.4">
      <c r="A253" t="s">
        <v>3991</v>
      </c>
      <c r="B253" t="s">
        <v>3573</v>
      </c>
      <c r="C253" t="s">
        <v>3988</v>
      </c>
    </row>
    <row r="254" spans="1:3" x14ac:dyDescent="0.4">
      <c r="A254" t="s">
        <v>3992</v>
      </c>
      <c r="B254" t="s">
        <v>3573</v>
      </c>
      <c r="C254" t="s">
        <v>3988</v>
      </c>
    </row>
    <row r="255" spans="1:3" x14ac:dyDescent="0.4">
      <c r="A255" t="s">
        <v>3993</v>
      </c>
      <c r="B255" t="s">
        <v>3573</v>
      </c>
      <c r="C255" t="s">
        <v>3988</v>
      </c>
    </row>
    <row r="256" spans="1:3" x14ac:dyDescent="0.4">
      <c r="A256" t="s">
        <v>3994</v>
      </c>
      <c r="B256" t="s">
        <v>3573</v>
      </c>
      <c r="C256" t="s">
        <v>3988</v>
      </c>
    </row>
    <row r="257" spans="1:3" x14ac:dyDescent="0.4">
      <c r="A257" t="s">
        <v>3995</v>
      </c>
      <c r="B257" t="s">
        <v>3573</v>
      </c>
      <c r="C257" t="s">
        <v>3988</v>
      </c>
    </row>
    <row r="258" spans="1:3" x14ac:dyDescent="0.4">
      <c r="A258" t="s">
        <v>3996</v>
      </c>
      <c r="B258" t="s">
        <v>3573</v>
      </c>
      <c r="C258" t="s">
        <v>3988</v>
      </c>
    </row>
    <row r="259" spans="1:3" x14ac:dyDescent="0.4">
      <c r="A259" t="s">
        <v>3997</v>
      </c>
      <c r="B259" t="s">
        <v>3573</v>
      </c>
      <c r="C259" t="s">
        <v>3988</v>
      </c>
    </row>
    <row r="260" spans="1:3" x14ac:dyDescent="0.4">
      <c r="A260" t="s">
        <v>3998</v>
      </c>
      <c r="B260" t="s">
        <v>3573</v>
      </c>
      <c r="C260" t="s">
        <v>3988</v>
      </c>
    </row>
    <row r="261" spans="1:3" x14ac:dyDescent="0.4">
      <c r="A261" t="s">
        <v>3999</v>
      </c>
      <c r="B261" t="s">
        <v>3573</v>
      </c>
      <c r="C261" t="s">
        <v>4000</v>
      </c>
    </row>
    <row r="262" spans="1:3" x14ac:dyDescent="0.4">
      <c r="A262" t="s">
        <v>4001</v>
      </c>
      <c r="B262" t="s">
        <v>3573</v>
      </c>
      <c r="C262" t="s">
        <v>4002</v>
      </c>
    </row>
    <row r="263" spans="1:3" x14ac:dyDescent="0.4">
      <c r="A263" t="s">
        <v>4003</v>
      </c>
      <c r="B263" t="s">
        <v>3573</v>
      </c>
      <c r="C263" t="s">
        <v>4004</v>
      </c>
    </row>
    <row r="264" spans="1:3" x14ac:dyDescent="0.4">
      <c r="A264" t="s">
        <v>4005</v>
      </c>
      <c r="B264" t="s">
        <v>3573</v>
      </c>
      <c r="C264" t="s">
        <v>4006</v>
      </c>
    </row>
    <row r="265" spans="1:3" x14ac:dyDescent="0.4">
      <c r="A265" t="s">
        <v>4007</v>
      </c>
      <c r="B265" t="s">
        <v>3573</v>
      </c>
      <c r="C265" t="s">
        <v>4008</v>
      </c>
    </row>
    <row r="266" spans="1:3" x14ac:dyDescent="0.4">
      <c r="A266" t="s">
        <v>4009</v>
      </c>
      <c r="B266" t="s">
        <v>3573</v>
      </c>
      <c r="C266" t="s">
        <v>3929</v>
      </c>
    </row>
    <row r="267" spans="1:3" x14ac:dyDescent="0.4">
      <c r="A267" t="s">
        <v>4010</v>
      </c>
      <c r="B267" t="s">
        <v>3573</v>
      </c>
      <c r="C267" t="s">
        <v>4011</v>
      </c>
    </row>
    <row r="268" spans="1:3" x14ac:dyDescent="0.4">
      <c r="A268" t="s">
        <v>4012</v>
      </c>
      <c r="B268" t="s">
        <v>3573</v>
      </c>
      <c r="C268" t="s">
        <v>4013</v>
      </c>
    </row>
    <row r="269" spans="1:3" x14ac:dyDescent="0.4">
      <c r="A269" t="s">
        <v>4014</v>
      </c>
      <c r="B269" t="s">
        <v>3573</v>
      </c>
      <c r="C269" t="s">
        <v>4015</v>
      </c>
    </row>
    <row r="270" spans="1:3" x14ac:dyDescent="0.4">
      <c r="A270" t="s">
        <v>4016</v>
      </c>
      <c r="B270" t="s">
        <v>3573</v>
      </c>
      <c r="C270" t="s">
        <v>4017</v>
      </c>
    </row>
    <row r="271" spans="1:3" x14ac:dyDescent="0.4">
      <c r="A271" t="s">
        <v>4018</v>
      </c>
      <c r="B271" t="s">
        <v>3573</v>
      </c>
      <c r="C271" t="s">
        <v>3988</v>
      </c>
    </row>
    <row r="272" spans="1:3" x14ac:dyDescent="0.4">
      <c r="A272" t="s">
        <v>4019</v>
      </c>
      <c r="B272" t="s">
        <v>3573</v>
      </c>
      <c r="C272" t="s">
        <v>4020</v>
      </c>
    </row>
    <row r="273" spans="1:3" x14ac:dyDescent="0.4">
      <c r="A273" t="s">
        <v>4021</v>
      </c>
      <c r="B273" t="s">
        <v>3573</v>
      </c>
      <c r="C273" t="s">
        <v>4022</v>
      </c>
    </row>
    <row r="274" spans="1:3" x14ac:dyDescent="0.4">
      <c r="A274" t="s">
        <v>4023</v>
      </c>
      <c r="B274" t="s">
        <v>3573</v>
      </c>
      <c r="C274" t="s">
        <v>4024</v>
      </c>
    </row>
    <row r="275" spans="1:3" x14ac:dyDescent="0.4">
      <c r="A275" t="s">
        <v>4025</v>
      </c>
      <c r="B275" t="s">
        <v>3573</v>
      </c>
      <c r="C275" t="s">
        <v>4026</v>
      </c>
    </row>
    <row r="276" spans="1:3" x14ac:dyDescent="0.4">
      <c r="A276" t="s">
        <v>4027</v>
      </c>
      <c r="B276" t="s">
        <v>3573</v>
      </c>
      <c r="C276" t="s">
        <v>4028</v>
      </c>
    </row>
    <row r="277" spans="1:3" x14ac:dyDescent="0.4">
      <c r="A277" t="s">
        <v>4029</v>
      </c>
      <c r="B277" t="s">
        <v>3573</v>
      </c>
      <c r="C277" t="s">
        <v>3751</v>
      </c>
    </row>
    <row r="278" spans="1:3" x14ac:dyDescent="0.4">
      <c r="A278" t="s">
        <v>4030</v>
      </c>
      <c r="B278" t="s">
        <v>3573</v>
      </c>
      <c r="C278" t="s">
        <v>3751</v>
      </c>
    </row>
    <row r="279" spans="1:3" x14ac:dyDescent="0.4">
      <c r="A279" t="s">
        <v>4031</v>
      </c>
      <c r="B279" t="s">
        <v>3573</v>
      </c>
      <c r="C279" t="s">
        <v>4032</v>
      </c>
    </row>
    <row r="280" spans="1:3" x14ac:dyDescent="0.4">
      <c r="A280" t="s">
        <v>4033</v>
      </c>
      <c r="B280" t="s">
        <v>3573</v>
      </c>
      <c r="C280" t="s">
        <v>4034</v>
      </c>
    </row>
    <row r="281" spans="1:3" x14ac:dyDescent="0.4">
      <c r="A281" t="s">
        <v>4035</v>
      </c>
      <c r="B281" t="s">
        <v>3573</v>
      </c>
      <c r="C281" t="s">
        <v>4036</v>
      </c>
    </row>
    <row r="282" spans="1:3" x14ac:dyDescent="0.4">
      <c r="A282" t="s">
        <v>4037</v>
      </c>
      <c r="B282" t="s">
        <v>3573</v>
      </c>
      <c r="C282" t="s">
        <v>4038</v>
      </c>
    </row>
    <row r="283" spans="1:3" x14ac:dyDescent="0.4">
      <c r="A283" t="s">
        <v>4039</v>
      </c>
      <c r="B283" t="s">
        <v>3573</v>
      </c>
      <c r="C283" t="s">
        <v>4040</v>
      </c>
    </row>
    <row r="284" spans="1:3" x14ac:dyDescent="0.4">
      <c r="A284" t="s">
        <v>4041</v>
      </c>
      <c r="B284" t="s">
        <v>3573</v>
      </c>
      <c r="C284" t="s">
        <v>4042</v>
      </c>
    </row>
    <row r="285" spans="1:3" x14ac:dyDescent="0.4">
      <c r="A285" t="s">
        <v>4043</v>
      </c>
      <c r="B285" t="s">
        <v>3573</v>
      </c>
      <c r="C285" t="s">
        <v>4042</v>
      </c>
    </row>
    <row r="286" spans="1:3" x14ac:dyDescent="0.4">
      <c r="A286" t="s">
        <v>4044</v>
      </c>
      <c r="B286" t="s">
        <v>3573</v>
      </c>
      <c r="C286" t="s">
        <v>3975</v>
      </c>
    </row>
    <row r="287" spans="1:3" x14ac:dyDescent="0.4">
      <c r="A287" t="s">
        <v>4045</v>
      </c>
      <c r="B287" t="s">
        <v>3573</v>
      </c>
      <c r="C287" t="s">
        <v>4046</v>
      </c>
    </row>
    <row r="288" spans="1:3" x14ac:dyDescent="0.4">
      <c r="A288" t="s">
        <v>4047</v>
      </c>
      <c r="B288" t="s">
        <v>3573</v>
      </c>
      <c r="C288" t="s">
        <v>4048</v>
      </c>
    </row>
    <row r="289" spans="1:3" x14ac:dyDescent="0.4">
      <c r="A289" t="s">
        <v>4049</v>
      </c>
      <c r="B289" t="s">
        <v>3573</v>
      </c>
      <c r="C289" t="s">
        <v>4050</v>
      </c>
    </row>
    <row r="290" spans="1:3" x14ac:dyDescent="0.4">
      <c r="A290" t="s">
        <v>4051</v>
      </c>
      <c r="B290" t="s">
        <v>3573</v>
      </c>
      <c r="C290" t="s">
        <v>4052</v>
      </c>
    </row>
    <row r="291" spans="1:3" x14ac:dyDescent="0.4">
      <c r="A291" t="s">
        <v>4053</v>
      </c>
      <c r="B291" t="s">
        <v>3573</v>
      </c>
      <c r="C291" t="s">
        <v>4054</v>
      </c>
    </row>
    <row r="292" spans="1:3" x14ac:dyDescent="0.4">
      <c r="A292" t="s">
        <v>4055</v>
      </c>
      <c r="B292" t="s">
        <v>3573</v>
      </c>
      <c r="C292" t="s">
        <v>4054</v>
      </c>
    </row>
    <row r="293" spans="1:3" x14ac:dyDescent="0.4">
      <c r="A293" t="s">
        <v>4056</v>
      </c>
      <c r="B293" t="s">
        <v>3573</v>
      </c>
      <c r="C293" t="s">
        <v>4054</v>
      </c>
    </row>
    <row r="294" spans="1:3" x14ac:dyDescent="0.4">
      <c r="A294" t="s">
        <v>4057</v>
      </c>
      <c r="B294" t="s">
        <v>3573</v>
      </c>
      <c r="C294" t="s">
        <v>4058</v>
      </c>
    </row>
    <row r="295" spans="1:3" x14ac:dyDescent="0.4">
      <c r="A295" t="s">
        <v>4059</v>
      </c>
      <c r="B295" t="s">
        <v>3573</v>
      </c>
      <c r="C295" t="s">
        <v>4060</v>
      </c>
    </row>
    <row r="296" spans="1:3" x14ac:dyDescent="0.4">
      <c r="A296" t="s">
        <v>4061</v>
      </c>
      <c r="B296" t="s">
        <v>3573</v>
      </c>
      <c r="C296" t="s">
        <v>3929</v>
      </c>
    </row>
    <row r="297" spans="1:3" x14ac:dyDescent="0.4">
      <c r="A297" t="s">
        <v>4062</v>
      </c>
      <c r="B297" t="s">
        <v>3573</v>
      </c>
      <c r="C297" t="s">
        <v>4063</v>
      </c>
    </row>
    <row r="298" spans="1:3" x14ac:dyDescent="0.4">
      <c r="A298" t="s">
        <v>4064</v>
      </c>
      <c r="B298" t="s">
        <v>3573</v>
      </c>
      <c r="C298" t="s">
        <v>3721</v>
      </c>
    </row>
    <row r="299" spans="1:3" x14ac:dyDescent="0.4">
      <c r="A299" t="s">
        <v>4065</v>
      </c>
      <c r="B299" t="s">
        <v>3573</v>
      </c>
      <c r="C299" t="s">
        <v>4066</v>
      </c>
    </row>
    <row r="300" spans="1:3" x14ac:dyDescent="0.4">
      <c r="A300" t="s">
        <v>4067</v>
      </c>
      <c r="B300" t="s">
        <v>3602</v>
      </c>
      <c r="C300" t="s">
        <v>4066</v>
      </c>
    </row>
    <row r="301" spans="1:3" x14ac:dyDescent="0.4">
      <c r="A301" t="s">
        <v>4068</v>
      </c>
      <c r="B301" t="s">
        <v>3573</v>
      </c>
      <c r="C301" t="s">
        <v>3968</v>
      </c>
    </row>
    <row r="302" spans="1:3" x14ac:dyDescent="0.4">
      <c r="A302" t="s">
        <v>4069</v>
      </c>
      <c r="B302" t="s">
        <v>3573</v>
      </c>
      <c r="C302" t="s">
        <v>4070</v>
      </c>
    </row>
    <row r="303" spans="1:3" x14ac:dyDescent="0.4">
      <c r="A303" t="s">
        <v>4071</v>
      </c>
      <c r="B303" t="s">
        <v>3573</v>
      </c>
      <c r="C303" t="s">
        <v>4072</v>
      </c>
    </row>
    <row r="304" spans="1:3" x14ac:dyDescent="0.4">
      <c r="A304" t="s">
        <v>4073</v>
      </c>
      <c r="B304" t="s">
        <v>3573</v>
      </c>
      <c r="C304" t="s">
        <v>4074</v>
      </c>
    </row>
    <row r="305" spans="1:3" x14ac:dyDescent="0.4">
      <c r="A305" t="s">
        <v>4075</v>
      </c>
      <c r="B305" t="s">
        <v>3573</v>
      </c>
      <c r="C305" t="s">
        <v>4076</v>
      </c>
    </row>
    <row r="306" spans="1:3" x14ac:dyDescent="0.4">
      <c r="A306" t="s">
        <v>4077</v>
      </c>
      <c r="B306" t="s">
        <v>3573</v>
      </c>
      <c r="C306" t="s">
        <v>4078</v>
      </c>
    </row>
    <row r="307" spans="1:3" x14ac:dyDescent="0.4">
      <c r="A307" t="s">
        <v>4079</v>
      </c>
      <c r="B307" t="s">
        <v>3573</v>
      </c>
      <c r="C307" t="s">
        <v>4080</v>
      </c>
    </row>
    <row r="308" spans="1:3" x14ac:dyDescent="0.4">
      <c r="A308" t="s">
        <v>4081</v>
      </c>
      <c r="B308" t="s">
        <v>3573</v>
      </c>
      <c r="C308" t="s">
        <v>4082</v>
      </c>
    </row>
    <row r="309" spans="1:3" x14ac:dyDescent="0.4">
      <c r="A309" t="s">
        <v>4083</v>
      </c>
      <c r="B309" t="s">
        <v>3573</v>
      </c>
      <c r="C309" t="s">
        <v>4084</v>
      </c>
    </row>
    <row r="310" spans="1:3" x14ac:dyDescent="0.4">
      <c r="A310" t="s">
        <v>4085</v>
      </c>
      <c r="B310" t="s">
        <v>3573</v>
      </c>
      <c r="C310" t="s">
        <v>4086</v>
      </c>
    </row>
    <row r="311" spans="1:3" x14ac:dyDescent="0.4">
      <c r="A311" t="s">
        <v>4087</v>
      </c>
      <c r="B311" t="s">
        <v>3573</v>
      </c>
      <c r="C311" t="s">
        <v>4088</v>
      </c>
    </row>
    <row r="312" spans="1:3" x14ac:dyDescent="0.4">
      <c r="A312" t="s">
        <v>4089</v>
      </c>
      <c r="B312" t="s">
        <v>3573</v>
      </c>
      <c r="C312" t="s">
        <v>3929</v>
      </c>
    </row>
    <row r="313" spans="1:3" x14ac:dyDescent="0.4">
      <c r="A313" t="s">
        <v>4090</v>
      </c>
      <c r="B313" t="s">
        <v>3573</v>
      </c>
      <c r="C313" t="s">
        <v>4091</v>
      </c>
    </row>
    <row r="314" spans="1:3" x14ac:dyDescent="0.4">
      <c r="A314" t="s">
        <v>4092</v>
      </c>
      <c r="B314" t="s">
        <v>3573</v>
      </c>
      <c r="C314" t="s">
        <v>4093</v>
      </c>
    </row>
    <row r="315" spans="1:3" x14ac:dyDescent="0.4">
      <c r="A315" t="s">
        <v>4094</v>
      </c>
      <c r="B315" t="s">
        <v>3573</v>
      </c>
      <c r="C315" t="s">
        <v>4093</v>
      </c>
    </row>
    <row r="316" spans="1:3" x14ac:dyDescent="0.4">
      <c r="A316" t="s">
        <v>4095</v>
      </c>
      <c r="B316" t="s">
        <v>3573</v>
      </c>
      <c r="C316" t="s">
        <v>4096</v>
      </c>
    </row>
    <row r="317" spans="1:3" x14ac:dyDescent="0.4">
      <c r="A317" t="s">
        <v>4097</v>
      </c>
      <c r="B317" t="s">
        <v>3573</v>
      </c>
      <c r="C317" t="s">
        <v>4098</v>
      </c>
    </row>
    <row r="318" spans="1:3" x14ac:dyDescent="0.4">
      <c r="A318" t="s">
        <v>4099</v>
      </c>
      <c r="B318" t="s">
        <v>3573</v>
      </c>
      <c r="C318" t="s">
        <v>4100</v>
      </c>
    </row>
    <row r="319" spans="1:3" x14ac:dyDescent="0.4">
      <c r="A319" t="s">
        <v>4101</v>
      </c>
      <c r="B319" t="s">
        <v>3573</v>
      </c>
      <c r="C319" t="s">
        <v>4102</v>
      </c>
    </row>
    <row r="320" spans="1:3" x14ac:dyDescent="0.4">
      <c r="A320" t="s">
        <v>4103</v>
      </c>
      <c r="B320" t="s">
        <v>3573</v>
      </c>
      <c r="C320" t="s">
        <v>4104</v>
      </c>
    </row>
    <row r="321" spans="1:3" x14ac:dyDescent="0.4">
      <c r="A321" t="s">
        <v>4105</v>
      </c>
      <c r="B321" t="s">
        <v>3573</v>
      </c>
      <c r="C321" t="s">
        <v>4106</v>
      </c>
    </row>
    <row r="322" spans="1:3" x14ac:dyDescent="0.4">
      <c r="A322" t="s">
        <v>4107</v>
      </c>
      <c r="B322" t="s">
        <v>3573</v>
      </c>
      <c r="C322" t="s">
        <v>4108</v>
      </c>
    </row>
    <row r="323" spans="1:3" x14ac:dyDescent="0.4">
      <c r="A323" t="s">
        <v>4109</v>
      </c>
      <c r="B323" t="s">
        <v>3602</v>
      </c>
      <c r="C323" t="s">
        <v>4110</v>
      </c>
    </row>
    <row r="324" spans="1:3" x14ac:dyDescent="0.4">
      <c r="A324" t="s">
        <v>4111</v>
      </c>
      <c r="B324" t="s">
        <v>3573</v>
      </c>
      <c r="C324" t="s">
        <v>4112</v>
      </c>
    </row>
    <row r="325" spans="1:3" x14ac:dyDescent="0.4">
      <c r="A325" t="s">
        <v>4113</v>
      </c>
      <c r="B325" t="s">
        <v>3573</v>
      </c>
      <c r="C325" t="s">
        <v>4114</v>
      </c>
    </row>
    <row r="326" spans="1:3" x14ac:dyDescent="0.4">
      <c r="A326" t="s">
        <v>4115</v>
      </c>
      <c r="B326" t="s">
        <v>3573</v>
      </c>
      <c r="C326" t="s">
        <v>4114</v>
      </c>
    </row>
    <row r="327" spans="1:3" x14ac:dyDescent="0.4">
      <c r="A327" t="s">
        <v>4116</v>
      </c>
      <c r="B327" t="s">
        <v>3573</v>
      </c>
      <c r="C327" t="s">
        <v>4114</v>
      </c>
    </row>
    <row r="328" spans="1:3" x14ac:dyDescent="0.4">
      <c r="A328" t="s">
        <v>4117</v>
      </c>
      <c r="B328" t="s">
        <v>3602</v>
      </c>
      <c r="C328" t="s">
        <v>4118</v>
      </c>
    </row>
    <row r="329" spans="1:3" x14ac:dyDescent="0.4">
      <c r="A329" t="s">
        <v>4119</v>
      </c>
      <c r="B329" t="s">
        <v>3573</v>
      </c>
      <c r="C329" t="s">
        <v>4120</v>
      </c>
    </row>
    <row r="330" spans="1:3" x14ac:dyDescent="0.4">
      <c r="A330" t="s">
        <v>4121</v>
      </c>
      <c r="B330" t="s">
        <v>3602</v>
      </c>
      <c r="C330" t="s">
        <v>4122</v>
      </c>
    </row>
    <row r="331" spans="1:3" x14ac:dyDescent="0.4">
      <c r="A331" t="s">
        <v>4123</v>
      </c>
      <c r="B331" t="s">
        <v>3573</v>
      </c>
      <c r="C331" t="s">
        <v>4124</v>
      </c>
    </row>
    <row r="332" spans="1:3" x14ac:dyDescent="0.4">
      <c r="A332" t="s">
        <v>4125</v>
      </c>
      <c r="B332" t="s">
        <v>3573</v>
      </c>
      <c r="C332" t="s">
        <v>4126</v>
      </c>
    </row>
    <row r="333" spans="1:3" x14ac:dyDescent="0.4">
      <c r="A333" t="s">
        <v>4127</v>
      </c>
      <c r="B333" t="s">
        <v>3573</v>
      </c>
      <c r="C333" t="s">
        <v>4128</v>
      </c>
    </row>
    <row r="334" spans="1:3" x14ac:dyDescent="0.4">
      <c r="A334" t="s">
        <v>4129</v>
      </c>
      <c r="B334" t="s">
        <v>3573</v>
      </c>
      <c r="C334" t="s">
        <v>4130</v>
      </c>
    </row>
    <row r="335" spans="1:3" x14ac:dyDescent="0.4">
      <c r="A335" t="s">
        <v>4131</v>
      </c>
      <c r="B335" t="s">
        <v>3573</v>
      </c>
      <c r="C335" t="s">
        <v>4132</v>
      </c>
    </row>
    <row r="336" spans="1:3" x14ac:dyDescent="0.4">
      <c r="A336" t="s">
        <v>4133</v>
      </c>
      <c r="B336" t="s">
        <v>3573</v>
      </c>
      <c r="C336" t="s">
        <v>4132</v>
      </c>
    </row>
    <row r="337" spans="1:3" x14ac:dyDescent="0.4">
      <c r="A337" t="s">
        <v>4134</v>
      </c>
      <c r="B337" t="s">
        <v>3573</v>
      </c>
      <c r="C337" t="s">
        <v>4135</v>
      </c>
    </row>
    <row r="338" spans="1:3" x14ac:dyDescent="0.4">
      <c r="A338" t="s">
        <v>4136</v>
      </c>
      <c r="B338" t="s">
        <v>3573</v>
      </c>
      <c r="C338" t="s">
        <v>4135</v>
      </c>
    </row>
    <row r="339" spans="1:3" x14ac:dyDescent="0.4">
      <c r="A339" t="s">
        <v>4137</v>
      </c>
      <c r="B339" t="s">
        <v>3573</v>
      </c>
      <c r="C339" t="s">
        <v>4138</v>
      </c>
    </row>
    <row r="340" spans="1:3" x14ac:dyDescent="0.4">
      <c r="A340" t="s">
        <v>4139</v>
      </c>
      <c r="B340" t="s">
        <v>3573</v>
      </c>
      <c r="C340" t="s">
        <v>4138</v>
      </c>
    </row>
    <row r="341" spans="1:3" x14ac:dyDescent="0.4">
      <c r="A341" t="s">
        <v>4140</v>
      </c>
      <c r="B341" t="s">
        <v>3573</v>
      </c>
      <c r="C341" t="s">
        <v>4141</v>
      </c>
    </row>
    <row r="342" spans="1:3" x14ac:dyDescent="0.4">
      <c r="A342" t="s">
        <v>4142</v>
      </c>
      <c r="B342" t="s">
        <v>3602</v>
      </c>
      <c r="C342" t="s">
        <v>4143</v>
      </c>
    </row>
    <row r="343" spans="1:3" x14ac:dyDescent="0.4">
      <c r="A343" t="s">
        <v>4144</v>
      </c>
      <c r="B343" t="s">
        <v>3573</v>
      </c>
      <c r="C343" t="s">
        <v>4145</v>
      </c>
    </row>
    <row r="344" spans="1:3" x14ac:dyDescent="0.4">
      <c r="A344" t="s">
        <v>4146</v>
      </c>
      <c r="B344" t="s">
        <v>3573</v>
      </c>
      <c r="C344" t="s">
        <v>4147</v>
      </c>
    </row>
    <row r="345" spans="1:3" x14ac:dyDescent="0.4">
      <c r="A345" t="s">
        <v>4148</v>
      </c>
      <c r="B345" t="s">
        <v>3573</v>
      </c>
      <c r="C345" t="s">
        <v>4149</v>
      </c>
    </row>
    <row r="346" spans="1:3" x14ac:dyDescent="0.4">
      <c r="A346" t="s">
        <v>4150</v>
      </c>
      <c r="B346" t="s">
        <v>3602</v>
      </c>
      <c r="C346" t="s">
        <v>4151</v>
      </c>
    </row>
    <row r="347" spans="1:3" x14ac:dyDescent="0.4">
      <c r="A347" t="s">
        <v>4152</v>
      </c>
      <c r="B347" t="s">
        <v>3573</v>
      </c>
      <c r="C347" t="s">
        <v>4153</v>
      </c>
    </row>
    <row r="348" spans="1:3" x14ac:dyDescent="0.4">
      <c r="A348" t="s">
        <v>4154</v>
      </c>
      <c r="B348" t="s">
        <v>3573</v>
      </c>
      <c r="C348" t="s">
        <v>4155</v>
      </c>
    </row>
    <row r="349" spans="1:3" x14ac:dyDescent="0.4">
      <c r="A349" t="s">
        <v>4156</v>
      </c>
      <c r="B349" t="s">
        <v>3573</v>
      </c>
      <c r="C349" t="s">
        <v>4157</v>
      </c>
    </row>
    <row r="350" spans="1:3" x14ac:dyDescent="0.4">
      <c r="A350" t="s">
        <v>4158</v>
      </c>
      <c r="B350" t="s">
        <v>3573</v>
      </c>
      <c r="C350" t="s">
        <v>3822</v>
      </c>
    </row>
    <row r="351" spans="1:3" x14ac:dyDescent="0.4">
      <c r="A351" t="s">
        <v>4159</v>
      </c>
      <c r="B351" t="s">
        <v>3573</v>
      </c>
      <c r="C351" t="s">
        <v>4160</v>
      </c>
    </row>
    <row r="352" spans="1:3" x14ac:dyDescent="0.4">
      <c r="A352" t="s">
        <v>4161</v>
      </c>
      <c r="B352" t="s">
        <v>3573</v>
      </c>
      <c r="C352" t="s">
        <v>4162</v>
      </c>
    </row>
    <row r="353" spans="1:3" x14ac:dyDescent="0.4">
      <c r="A353" t="s">
        <v>4163</v>
      </c>
      <c r="B353" t="s">
        <v>3602</v>
      </c>
      <c r="C353" t="s">
        <v>4162</v>
      </c>
    </row>
    <row r="354" spans="1:3" x14ac:dyDescent="0.4">
      <c r="A354" t="s">
        <v>4164</v>
      </c>
      <c r="B354" t="s">
        <v>3573</v>
      </c>
      <c r="C354" t="s">
        <v>4162</v>
      </c>
    </row>
    <row r="355" spans="1:3" x14ac:dyDescent="0.4">
      <c r="A355" t="s">
        <v>4165</v>
      </c>
      <c r="B355" t="s">
        <v>3573</v>
      </c>
      <c r="C355" t="s">
        <v>3677</v>
      </c>
    </row>
    <row r="356" spans="1:3" x14ac:dyDescent="0.4">
      <c r="A356" t="s">
        <v>4166</v>
      </c>
      <c r="B356" t="s">
        <v>3573</v>
      </c>
      <c r="C356" t="s">
        <v>4167</v>
      </c>
    </row>
    <row r="357" spans="1:3" x14ac:dyDescent="0.4">
      <c r="A357" t="s">
        <v>4168</v>
      </c>
      <c r="B357" t="s">
        <v>3573</v>
      </c>
      <c r="C357" t="s">
        <v>4167</v>
      </c>
    </row>
    <row r="358" spans="1:3" x14ac:dyDescent="0.4">
      <c r="A358" t="s">
        <v>4169</v>
      </c>
      <c r="B358" t="s">
        <v>3573</v>
      </c>
      <c r="C358" t="s">
        <v>4170</v>
      </c>
    </row>
    <row r="359" spans="1:3" x14ac:dyDescent="0.4">
      <c r="A359" t="s">
        <v>4171</v>
      </c>
      <c r="B359" t="s">
        <v>3573</v>
      </c>
      <c r="C359" t="s">
        <v>4172</v>
      </c>
    </row>
    <row r="360" spans="1:3" x14ac:dyDescent="0.4">
      <c r="A360" t="s">
        <v>4173</v>
      </c>
      <c r="B360" t="s">
        <v>3573</v>
      </c>
      <c r="C360" t="s">
        <v>3838</v>
      </c>
    </row>
    <row r="361" spans="1:3" x14ac:dyDescent="0.4">
      <c r="A361" t="s">
        <v>4174</v>
      </c>
      <c r="B361" t="s">
        <v>3573</v>
      </c>
      <c r="C361" t="s">
        <v>4011</v>
      </c>
    </row>
    <row r="362" spans="1:3" x14ac:dyDescent="0.4">
      <c r="A362" t="s">
        <v>4175</v>
      </c>
      <c r="B362" t="s">
        <v>3573</v>
      </c>
      <c r="C362" t="s">
        <v>4176</v>
      </c>
    </row>
    <row r="363" spans="1:3" x14ac:dyDescent="0.4">
      <c r="A363" t="s">
        <v>4177</v>
      </c>
      <c r="B363" t="s">
        <v>3573</v>
      </c>
      <c r="C363" t="s">
        <v>4178</v>
      </c>
    </row>
    <row r="364" spans="1:3" x14ac:dyDescent="0.4">
      <c r="A364" t="s">
        <v>4179</v>
      </c>
      <c r="B364" t="s">
        <v>3573</v>
      </c>
      <c r="C364" t="s">
        <v>4180</v>
      </c>
    </row>
    <row r="365" spans="1:3" x14ac:dyDescent="0.4">
      <c r="A365" t="s">
        <v>4181</v>
      </c>
      <c r="B365" t="s">
        <v>3573</v>
      </c>
      <c r="C365" t="s">
        <v>4182</v>
      </c>
    </row>
    <row r="366" spans="1:3" x14ac:dyDescent="0.4">
      <c r="A366" t="s">
        <v>4183</v>
      </c>
      <c r="B366" t="s">
        <v>3573</v>
      </c>
      <c r="C366" t="s">
        <v>4182</v>
      </c>
    </row>
    <row r="367" spans="1:3" x14ac:dyDescent="0.4">
      <c r="A367" t="s">
        <v>4184</v>
      </c>
      <c r="B367" t="s">
        <v>3573</v>
      </c>
      <c r="C367" t="s">
        <v>4182</v>
      </c>
    </row>
    <row r="368" spans="1:3" x14ac:dyDescent="0.4">
      <c r="A368" t="s">
        <v>4185</v>
      </c>
      <c r="B368" t="s">
        <v>3573</v>
      </c>
      <c r="C368" t="s">
        <v>4182</v>
      </c>
    </row>
    <row r="369" spans="1:3" x14ac:dyDescent="0.4">
      <c r="A369" t="s">
        <v>4186</v>
      </c>
      <c r="B369" t="s">
        <v>3573</v>
      </c>
      <c r="C369" t="s">
        <v>4182</v>
      </c>
    </row>
    <row r="370" spans="1:3" x14ac:dyDescent="0.4">
      <c r="A370" t="s">
        <v>4187</v>
      </c>
      <c r="B370" t="s">
        <v>3602</v>
      </c>
      <c r="C370" t="s">
        <v>4188</v>
      </c>
    </row>
    <row r="371" spans="1:3" x14ac:dyDescent="0.4">
      <c r="A371" t="s">
        <v>4189</v>
      </c>
      <c r="B371" t="s">
        <v>3573</v>
      </c>
      <c r="C371" t="s">
        <v>4190</v>
      </c>
    </row>
    <row r="372" spans="1:3" x14ac:dyDescent="0.4">
      <c r="A372" t="s">
        <v>4191</v>
      </c>
      <c r="B372" t="s">
        <v>3602</v>
      </c>
      <c r="C372" t="s">
        <v>4192</v>
      </c>
    </row>
    <row r="373" spans="1:3" x14ac:dyDescent="0.4">
      <c r="A373" t="s">
        <v>4193</v>
      </c>
      <c r="B373" t="s">
        <v>3602</v>
      </c>
      <c r="C373" t="s">
        <v>4192</v>
      </c>
    </row>
    <row r="374" spans="1:3" x14ac:dyDescent="0.4">
      <c r="A374" t="s">
        <v>4194</v>
      </c>
      <c r="B374" t="s">
        <v>3573</v>
      </c>
      <c r="C374" t="s">
        <v>4195</v>
      </c>
    </row>
    <row r="375" spans="1:3" x14ac:dyDescent="0.4">
      <c r="A375" t="s">
        <v>4196</v>
      </c>
      <c r="B375" t="s">
        <v>3573</v>
      </c>
      <c r="C375" t="s">
        <v>4197</v>
      </c>
    </row>
    <row r="376" spans="1:3" x14ac:dyDescent="0.4">
      <c r="A376" t="s">
        <v>4198</v>
      </c>
      <c r="B376" t="s">
        <v>3573</v>
      </c>
      <c r="C376" t="s">
        <v>4199</v>
      </c>
    </row>
    <row r="377" spans="1:3" x14ac:dyDescent="0.4">
      <c r="A377" t="s">
        <v>4200</v>
      </c>
      <c r="B377" t="s">
        <v>3573</v>
      </c>
      <c r="C377" t="s">
        <v>4199</v>
      </c>
    </row>
    <row r="378" spans="1:3" x14ac:dyDescent="0.4">
      <c r="A378" t="s">
        <v>4201</v>
      </c>
      <c r="B378" t="s">
        <v>3573</v>
      </c>
      <c r="C378" t="s">
        <v>4199</v>
      </c>
    </row>
    <row r="379" spans="1:3" x14ac:dyDescent="0.4">
      <c r="A379" t="s">
        <v>4202</v>
      </c>
      <c r="B379" t="s">
        <v>3573</v>
      </c>
      <c r="C379" t="s">
        <v>4203</v>
      </c>
    </row>
    <row r="380" spans="1:3" x14ac:dyDescent="0.4">
      <c r="A380" t="s">
        <v>4204</v>
      </c>
      <c r="B380" t="s">
        <v>3573</v>
      </c>
      <c r="C380" t="s">
        <v>4203</v>
      </c>
    </row>
    <row r="381" spans="1:3" x14ac:dyDescent="0.4">
      <c r="A381" t="s">
        <v>4205</v>
      </c>
      <c r="B381" t="s">
        <v>3573</v>
      </c>
      <c r="C381" t="s">
        <v>4206</v>
      </c>
    </row>
    <row r="382" spans="1:3" x14ac:dyDescent="0.4">
      <c r="A382" t="s">
        <v>4207</v>
      </c>
      <c r="B382" t="s">
        <v>3573</v>
      </c>
      <c r="C382" t="s">
        <v>4208</v>
      </c>
    </row>
    <row r="383" spans="1:3" x14ac:dyDescent="0.4">
      <c r="A383" t="s">
        <v>4209</v>
      </c>
      <c r="B383" t="s">
        <v>3602</v>
      </c>
      <c r="C383" t="s">
        <v>4208</v>
      </c>
    </row>
    <row r="384" spans="1:3" x14ac:dyDescent="0.4">
      <c r="A384" t="s">
        <v>4210</v>
      </c>
      <c r="B384" t="s">
        <v>3573</v>
      </c>
      <c r="C384" t="s">
        <v>4211</v>
      </c>
    </row>
    <row r="385" spans="1:3" x14ac:dyDescent="0.4">
      <c r="A385" t="s">
        <v>4212</v>
      </c>
      <c r="B385" t="s">
        <v>3573</v>
      </c>
      <c r="C385" t="s">
        <v>4213</v>
      </c>
    </row>
    <row r="386" spans="1:3" x14ac:dyDescent="0.4">
      <c r="A386" t="s">
        <v>4214</v>
      </c>
      <c r="B386" t="s">
        <v>3573</v>
      </c>
      <c r="C386" t="s">
        <v>4215</v>
      </c>
    </row>
    <row r="387" spans="1:3" x14ac:dyDescent="0.4">
      <c r="A387" t="s">
        <v>4216</v>
      </c>
      <c r="B387" t="s">
        <v>3602</v>
      </c>
      <c r="C387" t="s">
        <v>4217</v>
      </c>
    </row>
    <row r="388" spans="1:3" x14ac:dyDescent="0.4">
      <c r="A388" t="s">
        <v>4218</v>
      </c>
      <c r="B388" t="s">
        <v>3573</v>
      </c>
      <c r="C388" t="s">
        <v>4219</v>
      </c>
    </row>
    <row r="389" spans="1:3" x14ac:dyDescent="0.4">
      <c r="A389" t="s">
        <v>4220</v>
      </c>
      <c r="B389" t="s">
        <v>3573</v>
      </c>
      <c r="C389" t="s">
        <v>4219</v>
      </c>
    </row>
    <row r="390" spans="1:3" x14ac:dyDescent="0.4">
      <c r="A390" t="s">
        <v>4221</v>
      </c>
      <c r="B390" t="s">
        <v>3573</v>
      </c>
      <c r="C390" t="s">
        <v>4222</v>
      </c>
    </row>
    <row r="391" spans="1:3" x14ac:dyDescent="0.4">
      <c r="A391" t="s">
        <v>4223</v>
      </c>
      <c r="B391" t="s">
        <v>3573</v>
      </c>
      <c r="C391" t="s">
        <v>4222</v>
      </c>
    </row>
    <row r="392" spans="1:3" x14ac:dyDescent="0.4">
      <c r="A392" t="s">
        <v>4224</v>
      </c>
      <c r="B392" t="s">
        <v>3573</v>
      </c>
      <c r="C392" t="s">
        <v>4222</v>
      </c>
    </row>
    <row r="393" spans="1:3" x14ac:dyDescent="0.4">
      <c r="A393" t="s">
        <v>4225</v>
      </c>
      <c r="B393" t="s">
        <v>3573</v>
      </c>
      <c r="C393" t="s">
        <v>4222</v>
      </c>
    </row>
    <row r="394" spans="1:3" x14ac:dyDescent="0.4">
      <c r="A394" t="s">
        <v>4226</v>
      </c>
      <c r="B394" t="s">
        <v>3602</v>
      </c>
      <c r="C394" t="s">
        <v>4222</v>
      </c>
    </row>
    <row r="395" spans="1:3" x14ac:dyDescent="0.4">
      <c r="A395" t="s">
        <v>4227</v>
      </c>
      <c r="B395" t="s">
        <v>3573</v>
      </c>
      <c r="C395" t="s">
        <v>4228</v>
      </c>
    </row>
    <row r="396" spans="1:3" x14ac:dyDescent="0.4">
      <c r="A396" t="s">
        <v>4229</v>
      </c>
      <c r="B396" t="s">
        <v>3573</v>
      </c>
      <c r="C396" t="s">
        <v>4230</v>
      </c>
    </row>
    <row r="397" spans="1:3" x14ac:dyDescent="0.4">
      <c r="A397" t="s">
        <v>4231</v>
      </c>
      <c r="B397" t="s">
        <v>3573</v>
      </c>
      <c r="C397" t="s">
        <v>4232</v>
      </c>
    </row>
    <row r="398" spans="1:3" x14ac:dyDescent="0.4">
      <c r="A398" t="s">
        <v>4233</v>
      </c>
      <c r="B398" t="s">
        <v>3573</v>
      </c>
      <c r="C398" t="s">
        <v>4234</v>
      </c>
    </row>
    <row r="399" spans="1:3" x14ac:dyDescent="0.4">
      <c r="A399" t="s">
        <v>4235</v>
      </c>
      <c r="B399" t="s">
        <v>3573</v>
      </c>
      <c r="C399" t="s">
        <v>4236</v>
      </c>
    </row>
    <row r="400" spans="1:3" x14ac:dyDescent="0.4">
      <c r="A400" t="s">
        <v>4237</v>
      </c>
      <c r="B400" t="s">
        <v>3573</v>
      </c>
      <c r="C400" t="s">
        <v>4236</v>
      </c>
    </row>
    <row r="401" spans="1:3" x14ac:dyDescent="0.4">
      <c r="A401" t="s">
        <v>4238</v>
      </c>
      <c r="B401" t="s">
        <v>3573</v>
      </c>
      <c r="C401" t="s">
        <v>4239</v>
      </c>
    </row>
    <row r="402" spans="1:3" x14ac:dyDescent="0.4">
      <c r="A402" t="s">
        <v>4240</v>
      </c>
      <c r="B402" t="s">
        <v>3573</v>
      </c>
      <c r="C402" t="s">
        <v>4239</v>
      </c>
    </row>
    <row r="403" spans="1:3" x14ac:dyDescent="0.4">
      <c r="A403" t="s">
        <v>4241</v>
      </c>
      <c r="B403" t="s">
        <v>3573</v>
      </c>
      <c r="C403" t="s">
        <v>4239</v>
      </c>
    </row>
    <row r="404" spans="1:3" x14ac:dyDescent="0.4">
      <c r="A404" t="s">
        <v>4242</v>
      </c>
      <c r="B404" t="s">
        <v>3573</v>
      </c>
      <c r="C404" t="s">
        <v>4239</v>
      </c>
    </row>
    <row r="405" spans="1:3" x14ac:dyDescent="0.4">
      <c r="A405" t="s">
        <v>4243</v>
      </c>
      <c r="B405" t="s">
        <v>3573</v>
      </c>
      <c r="C405" t="s">
        <v>4239</v>
      </c>
    </row>
    <row r="406" spans="1:3" x14ac:dyDescent="0.4">
      <c r="A406" t="s">
        <v>4244</v>
      </c>
      <c r="B406" t="s">
        <v>3573</v>
      </c>
      <c r="C406" t="s">
        <v>4245</v>
      </c>
    </row>
    <row r="407" spans="1:3" x14ac:dyDescent="0.4">
      <c r="A407" t="s">
        <v>4246</v>
      </c>
      <c r="B407" t="s">
        <v>3573</v>
      </c>
      <c r="C407" t="s">
        <v>4247</v>
      </c>
    </row>
    <row r="408" spans="1:3" x14ac:dyDescent="0.4">
      <c r="A408" t="s">
        <v>4248</v>
      </c>
      <c r="B408" t="s">
        <v>3573</v>
      </c>
      <c r="C408" t="s">
        <v>4249</v>
      </c>
    </row>
    <row r="409" spans="1:3" x14ac:dyDescent="0.4">
      <c r="A409" t="s">
        <v>4250</v>
      </c>
      <c r="B409" t="s">
        <v>3573</v>
      </c>
      <c r="C409" t="s">
        <v>3872</v>
      </c>
    </row>
    <row r="410" spans="1:3" x14ac:dyDescent="0.4">
      <c r="A410" t="s">
        <v>4251</v>
      </c>
      <c r="B410" t="s">
        <v>3602</v>
      </c>
      <c r="C410" t="s">
        <v>4252</v>
      </c>
    </row>
    <row r="411" spans="1:3" x14ac:dyDescent="0.4">
      <c r="A411" t="s">
        <v>4253</v>
      </c>
      <c r="B411" t="s">
        <v>3573</v>
      </c>
      <c r="C411" t="s">
        <v>4254</v>
      </c>
    </row>
    <row r="412" spans="1:3" x14ac:dyDescent="0.4">
      <c r="A412" t="s">
        <v>4255</v>
      </c>
      <c r="B412" t="s">
        <v>3602</v>
      </c>
      <c r="C412" t="s">
        <v>4256</v>
      </c>
    </row>
    <row r="413" spans="1:3" x14ac:dyDescent="0.4">
      <c r="A413" t="s">
        <v>4257</v>
      </c>
      <c r="B413" t="s">
        <v>3602</v>
      </c>
      <c r="C413" t="s">
        <v>4258</v>
      </c>
    </row>
    <row r="414" spans="1:3" x14ac:dyDescent="0.4">
      <c r="A414" t="s">
        <v>4259</v>
      </c>
      <c r="B414" t="s">
        <v>3573</v>
      </c>
      <c r="C414" t="s">
        <v>4260</v>
      </c>
    </row>
    <row r="415" spans="1:3" x14ac:dyDescent="0.4">
      <c r="A415" t="s">
        <v>4261</v>
      </c>
      <c r="B415" t="s">
        <v>3573</v>
      </c>
      <c r="C415" t="s">
        <v>4262</v>
      </c>
    </row>
    <row r="416" spans="1:3" x14ac:dyDescent="0.4">
      <c r="A416" t="s">
        <v>4263</v>
      </c>
      <c r="B416" t="s">
        <v>3573</v>
      </c>
      <c r="C416" t="s">
        <v>4264</v>
      </c>
    </row>
    <row r="417" spans="1:3" x14ac:dyDescent="0.4">
      <c r="A417" t="s">
        <v>4265</v>
      </c>
      <c r="B417" t="s">
        <v>3602</v>
      </c>
      <c r="C417" t="s">
        <v>4266</v>
      </c>
    </row>
    <row r="418" spans="1:3" x14ac:dyDescent="0.4">
      <c r="A418" t="s">
        <v>4267</v>
      </c>
      <c r="B418" t="s">
        <v>3602</v>
      </c>
      <c r="C418" t="s">
        <v>4268</v>
      </c>
    </row>
    <row r="419" spans="1:3" x14ac:dyDescent="0.4">
      <c r="A419" t="s">
        <v>4269</v>
      </c>
      <c r="B419" t="s">
        <v>3602</v>
      </c>
      <c r="C419" t="s">
        <v>4270</v>
      </c>
    </row>
    <row r="420" spans="1:3" x14ac:dyDescent="0.4">
      <c r="A420" t="s">
        <v>4271</v>
      </c>
      <c r="B420" t="s">
        <v>3602</v>
      </c>
      <c r="C420" t="s">
        <v>4272</v>
      </c>
    </row>
    <row r="421" spans="1:3" x14ac:dyDescent="0.4">
      <c r="A421" t="s">
        <v>4273</v>
      </c>
      <c r="B421" t="s">
        <v>3602</v>
      </c>
      <c r="C421" t="s">
        <v>4274</v>
      </c>
    </row>
    <row r="422" spans="1:3" x14ac:dyDescent="0.4">
      <c r="A422" t="s">
        <v>4275</v>
      </c>
      <c r="B422" t="s">
        <v>3602</v>
      </c>
      <c r="C422" t="s">
        <v>3772</v>
      </c>
    </row>
    <row r="423" spans="1:3" x14ac:dyDescent="0.4">
      <c r="A423" t="s">
        <v>4276</v>
      </c>
      <c r="B423" t="s">
        <v>3602</v>
      </c>
      <c r="C423" t="s">
        <v>4277</v>
      </c>
    </row>
    <row r="424" spans="1:3" x14ac:dyDescent="0.4">
      <c r="A424" t="s">
        <v>4278</v>
      </c>
      <c r="B424" t="s">
        <v>3573</v>
      </c>
      <c r="C424" t="s">
        <v>4279</v>
      </c>
    </row>
    <row r="425" spans="1:3" x14ac:dyDescent="0.4">
      <c r="A425" t="s">
        <v>4280</v>
      </c>
      <c r="B425" t="s">
        <v>3602</v>
      </c>
      <c r="C425" t="s">
        <v>4281</v>
      </c>
    </row>
    <row r="426" spans="1:3" x14ac:dyDescent="0.4">
      <c r="A426" t="s">
        <v>4282</v>
      </c>
      <c r="B426" t="s">
        <v>3602</v>
      </c>
      <c r="C426" t="s">
        <v>4283</v>
      </c>
    </row>
    <row r="427" spans="1:3" x14ac:dyDescent="0.4">
      <c r="A427" t="s">
        <v>4284</v>
      </c>
      <c r="B427" t="s">
        <v>3573</v>
      </c>
      <c r="C427" t="s">
        <v>4285</v>
      </c>
    </row>
    <row r="428" spans="1:3" x14ac:dyDescent="0.4">
      <c r="A428" t="s">
        <v>4286</v>
      </c>
      <c r="B428" t="s">
        <v>3602</v>
      </c>
      <c r="C428" t="s">
        <v>4287</v>
      </c>
    </row>
    <row r="429" spans="1:3" x14ac:dyDescent="0.4">
      <c r="A429" t="s">
        <v>4288</v>
      </c>
      <c r="B429" t="s">
        <v>3573</v>
      </c>
      <c r="C429" t="s">
        <v>4289</v>
      </c>
    </row>
    <row r="430" spans="1:3" x14ac:dyDescent="0.4">
      <c r="A430" t="s">
        <v>4290</v>
      </c>
      <c r="B430" t="s">
        <v>3573</v>
      </c>
      <c r="C430" t="s">
        <v>4291</v>
      </c>
    </row>
    <row r="431" spans="1:3" x14ac:dyDescent="0.4">
      <c r="A431" t="s">
        <v>4292</v>
      </c>
      <c r="B431" t="s">
        <v>3602</v>
      </c>
      <c r="C431" t="s">
        <v>4293</v>
      </c>
    </row>
    <row r="432" spans="1:3" x14ac:dyDescent="0.4">
      <c r="A432" t="s">
        <v>4294</v>
      </c>
      <c r="B432" t="s">
        <v>3602</v>
      </c>
      <c r="C432" t="s">
        <v>4295</v>
      </c>
    </row>
    <row r="433" spans="1:3" x14ac:dyDescent="0.4">
      <c r="A433" t="s">
        <v>4296</v>
      </c>
      <c r="B433" t="s">
        <v>3602</v>
      </c>
      <c r="C433" t="s">
        <v>4297</v>
      </c>
    </row>
    <row r="434" spans="1:3" x14ac:dyDescent="0.4">
      <c r="A434" t="s">
        <v>4298</v>
      </c>
      <c r="B434" t="s">
        <v>3602</v>
      </c>
      <c r="C434" t="s">
        <v>4299</v>
      </c>
    </row>
    <row r="435" spans="1:3" x14ac:dyDescent="0.4">
      <c r="A435" t="s">
        <v>4300</v>
      </c>
      <c r="B435" t="s">
        <v>3573</v>
      </c>
      <c r="C435" t="s">
        <v>4301</v>
      </c>
    </row>
    <row r="436" spans="1:3" x14ac:dyDescent="0.4">
      <c r="A436" t="s">
        <v>4302</v>
      </c>
      <c r="B436" t="s">
        <v>3573</v>
      </c>
      <c r="C436" t="s">
        <v>4303</v>
      </c>
    </row>
    <row r="437" spans="1:3" x14ac:dyDescent="0.4">
      <c r="A437" t="s">
        <v>4304</v>
      </c>
      <c r="B437" t="s">
        <v>3573</v>
      </c>
      <c r="C437" t="s">
        <v>4305</v>
      </c>
    </row>
    <row r="438" spans="1:3" x14ac:dyDescent="0.4">
      <c r="A438" t="s">
        <v>4306</v>
      </c>
      <c r="B438" t="s">
        <v>3573</v>
      </c>
      <c r="C438" t="s">
        <v>4307</v>
      </c>
    </row>
    <row r="439" spans="1:3" x14ac:dyDescent="0.4">
      <c r="A439" t="s">
        <v>4308</v>
      </c>
      <c r="B439" t="s">
        <v>3573</v>
      </c>
      <c r="C439" t="s">
        <v>4309</v>
      </c>
    </row>
    <row r="440" spans="1:3" x14ac:dyDescent="0.4">
      <c r="A440" t="s">
        <v>4310</v>
      </c>
      <c r="B440" t="s">
        <v>3602</v>
      </c>
      <c r="C440" t="s">
        <v>4311</v>
      </c>
    </row>
    <row r="441" spans="1:3" x14ac:dyDescent="0.4">
      <c r="A441" t="s">
        <v>4312</v>
      </c>
      <c r="B441" t="s">
        <v>3602</v>
      </c>
      <c r="C441" t="s">
        <v>4258</v>
      </c>
    </row>
    <row r="442" spans="1:3" x14ac:dyDescent="0.4">
      <c r="A442" t="s">
        <v>4313</v>
      </c>
      <c r="B442" t="s">
        <v>3573</v>
      </c>
      <c r="C442" t="s">
        <v>4314</v>
      </c>
    </row>
    <row r="443" spans="1:3" x14ac:dyDescent="0.4">
      <c r="A443" t="s">
        <v>4315</v>
      </c>
      <c r="B443" t="s">
        <v>3602</v>
      </c>
      <c r="C443" t="s">
        <v>4316</v>
      </c>
    </row>
    <row r="444" spans="1:3" x14ac:dyDescent="0.4">
      <c r="A444" t="s">
        <v>4317</v>
      </c>
      <c r="B444" t="s">
        <v>3602</v>
      </c>
      <c r="C444" t="s">
        <v>4318</v>
      </c>
    </row>
    <row r="445" spans="1:3" x14ac:dyDescent="0.4">
      <c r="A445" t="s">
        <v>4319</v>
      </c>
      <c r="B445" t="s">
        <v>3602</v>
      </c>
      <c r="C445" t="s">
        <v>4320</v>
      </c>
    </row>
    <row r="446" spans="1:3" x14ac:dyDescent="0.4">
      <c r="A446" t="s">
        <v>4321</v>
      </c>
      <c r="B446" t="s">
        <v>3602</v>
      </c>
      <c r="C446" t="s">
        <v>4322</v>
      </c>
    </row>
    <row r="447" spans="1:3" x14ac:dyDescent="0.4">
      <c r="A447" t="s">
        <v>4323</v>
      </c>
      <c r="B447" t="s">
        <v>3602</v>
      </c>
      <c r="C447" t="s">
        <v>4324</v>
      </c>
    </row>
    <row r="448" spans="1:3" x14ac:dyDescent="0.4">
      <c r="A448" t="s">
        <v>4325</v>
      </c>
      <c r="B448" t="s">
        <v>3573</v>
      </c>
      <c r="C448" t="s">
        <v>4326</v>
      </c>
    </row>
    <row r="449" spans="1:3" x14ac:dyDescent="0.4">
      <c r="A449" t="s">
        <v>4327</v>
      </c>
      <c r="B449" t="s">
        <v>3602</v>
      </c>
      <c r="C449" t="s">
        <v>4328</v>
      </c>
    </row>
    <row r="450" spans="1:3" x14ac:dyDescent="0.4">
      <c r="A450" t="s">
        <v>4329</v>
      </c>
      <c r="B450" t="s">
        <v>3573</v>
      </c>
      <c r="C450" t="s">
        <v>4330</v>
      </c>
    </row>
    <row r="451" spans="1:3" x14ac:dyDescent="0.4">
      <c r="A451" t="s">
        <v>4331</v>
      </c>
      <c r="B451" t="s">
        <v>3602</v>
      </c>
      <c r="C451" t="s">
        <v>4305</v>
      </c>
    </row>
    <row r="452" spans="1:3" x14ac:dyDescent="0.4">
      <c r="A452" t="s">
        <v>4332</v>
      </c>
      <c r="B452" t="s">
        <v>3573</v>
      </c>
      <c r="C452" t="s">
        <v>4330</v>
      </c>
    </row>
    <row r="453" spans="1:3" x14ac:dyDescent="0.4">
      <c r="A453" t="s">
        <v>4333</v>
      </c>
      <c r="B453" t="s">
        <v>3573</v>
      </c>
      <c r="C453" t="s">
        <v>4330</v>
      </c>
    </row>
    <row r="454" spans="1:3" x14ac:dyDescent="0.4">
      <c r="A454" t="s">
        <v>4334</v>
      </c>
      <c r="B454" t="s">
        <v>3602</v>
      </c>
      <c r="C454" t="s">
        <v>4335</v>
      </c>
    </row>
    <row r="455" spans="1:3" x14ac:dyDescent="0.4">
      <c r="A455" t="s">
        <v>4336</v>
      </c>
      <c r="B455" t="s">
        <v>3602</v>
      </c>
      <c r="C455" t="s">
        <v>4337</v>
      </c>
    </row>
    <row r="456" spans="1:3" x14ac:dyDescent="0.4">
      <c r="A456" t="s">
        <v>4338</v>
      </c>
      <c r="B456" t="s">
        <v>3573</v>
      </c>
      <c r="C456" t="s">
        <v>4339</v>
      </c>
    </row>
    <row r="457" spans="1:3" x14ac:dyDescent="0.4">
      <c r="A457" t="s">
        <v>4340</v>
      </c>
      <c r="B457" t="s">
        <v>3573</v>
      </c>
      <c r="C457" t="s">
        <v>4341</v>
      </c>
    </row>
    <row r="458" spans="1:3" x14ac:dyDescent="0.4">
      <c r="A458" t="s">
        <v>4342</v>
      </c>
      <c r="B458" t="s">
        <v>3602</v>
      </c>
      <c r="C458" t="s">
        <v>4343</v>
      </c>
    </row>
    <row r="459" spans="1:3" x14ac:dyDescent="0.4">
      <c r="A459" t="s">
        <v>4344</v>
      </c>
      <c r="B459" t="s">
        <v>3573</v>
      </c>
      <c r="C459" t="s">
        <v>4345</v>
      </c>
    </row>
    <row r="460" spans="1:3" x14ac:dyDescent="0.4">
      <c r="A460" t="s">
        <v>4346</v>
      </c>
      <c r="B460" t="s">
        <v>3573</v>
      </c>
      <c r="C460" t="s">
        <v>4028</v>
      </c>
    </row>
    <row r="461" spans="1:3" x14ac:dyDescent="0.4">
      <c r="A461" t="s">
        <v>4347</v>
      </c>
      <c r="B461" t="s">
        <v>3602</v>
      </c>
      <c r="C461" t="s">
        <v>4028</v>
      </c>
    </row>
    <row r="462" spans="1:3" x14ac:dyDescent="0.4">
      <c r="A462" t="s">
        <v>4348</v>
      </c>
      <c r="B462" t="s">
        <v>3573</v>
      </c>
      <c r="C462" t="s">
        <v>4028</v>
      </c>
    </row>
    <row r="463" spans="1:3" x14ac:dyDescent="0.4">
      <c r="A463" t="s">
        <v>4349</v>
      </c>
      <c r="B463" t="s">
        <v>3573</v>
      </c>
      <c r="C463" t="s">
        <v>4350</v>
      </c>
    </row>
    <row r="464" spans="1:3" x14ac:dyDescent="0.4">
      <c r="A464" t="s">
        <v>4351</v>
      </c>
      <c r="B464" t="s">
        <v>3602</v>
      </c>
      <c r="C464" t="s">
        <v>4352</v>
      </c>
    </row>
    <row r="465" spans="1:3" x14ac:dyDescent="0.4">
      <c r="A465" t="s">
        <v>4353</v>
      </c>
      <c r="B465" t="s">
        <v>3602</v>
      </c>
      <c r="C465" t="s">
        <v>4354</v>
      </c>
    </row>
    <row r="466" spans="1:3" x14ac:dyDescent="0.4">
      <c r="A466" t="s">
        <v>4355</v>
      </c>
      <c r="B466" t="s">
        <v>3573</v>
      </c>
      <c r="C466" t="s">
        <v>4356</v>
      </c>
    </row>
    <row r="467" spans="1:3" x14ac:dyDescent="0.4">
      <c r="A467" t="s">
        <v>4357</v>
      </c>
      <c r="B467" t="s">
        <v>3573</v>
      </c>
      <c r="C467" t="s">
        <v>4356</v>
      </c>
    </row>
    <row r="468" spans="1:3" x14ac:dyDescent="0.4">
      <c r="A468" t="s">
        <v>4358</v>
      </c>
      <c r="B468" t="s">
        <v>3573</v>
      </c>
      <c r="C468" t="s">
        <v>4356</v>
      </c>
    </row>
    <row r="469" spans="1:3" x14ac:dyDescent="0.4">
      <c r="A469" t="s">
        <v>4359</v>
      </c>
      <c r="B469" t="s">
        <v>3602</v>
      </c>
      <c r="C469" t="s">
        <v>4360</v>
      </c>
    </row>
    <row r="470" spans="1:3" x14ac:dyDescent="0.4">
      <c r="A470" t="s">
        <v>4361</v>
      </c>
      <c r="B470" t="s">
        <v>3573</v>
      </c>
      <c r="C470" t="s">
        <v>4362</v>
      </c>
    </row>
    <row r="471" spans="1:3" x14ac:dyDescent="0.4">
      <c r="A471" t="s">
        <v>4363</v>
      </c>
      <c r="B471" t="s">
        <v>3573</v>
      </c>
      <c r="C471" t="s">
        <v>4364</v>
      </c>
    </row>
    <row r="472" spans="1:3" x14ac:dyDescent="0.4">
      <c r="A472" t="s">
        <v>4365</v>
      </c>
      <c r="B472" t="s">
        <v>3573</v>
      </c>
      <c r="C472" t="s">
        <v>4366</v>
      </c>
    </row>
    <row r="473" spans="1:3" x14ac:dyDescent="0.4">
      <c r="A473" t="s">
        <v>4367</v>
      </c>
      <c r="B473" t="s">
        <v>3602</v>
      </c>
      <c r="C473" t="s">
        <v>4368</v>
      </c>
    </row>
    <row r="474" spans="1:3" x14ac:dyDescent="0.4">
      <c r="A474" t="s">
        <v>4369</v>
      </c>
      <c r="B474" t="s">
        <v>3573</v>
      </c>
      <c r="C474" t="s">
        <v>4366</v>
      </c>
    </row>
    <row r="475" spans="1:3" x14ac:dyDescent="0.4">
      <c r="A475" t="s">
        <v>4370</v>
      </c>
      <c r="B475" t="s">
        <v>3573</v>
      </c>
      <c r="C475" t="s">
        <v>4371</v>
      </c>
    </row>
    <row r="476" spans="1:3" x14ac:dyDescent="0.4">
      <c r="A476" t="s">
        <v>4372</v>
      </c>
      <c r="B476" t="s">
        <v>3573</v>
      </c>
      <c r="C476" t="s">
        <v>4373</v>
      </c>
    </row>
    <row r="477" spans="1:3" x14ac:dyDescent="0.4">
      <c r="A477" t="s">
        <v>4374</v>
      </c>
      <c r="B477" t="s">
        <v>3573</v>
      </c>
      <c r="C477" t="s">
        <v>4375</v>
      </c>
    </row>
    <row r="478" spans="1:3" x14ac:dyDescent="0.4">
      <c r="A478" t="s">
        <v>4376</v>
      </c>
      <c r="B478" t="s">
        <v>3573</v>
      </c>
      <c r="C478" t="s">
        <v>4377</v>
      </c>
    </row>
    <row r="479" spans="1:3" x14ac:dyDescent="0.4">
      <c r="A479" t="s">
        <v>4378</v>
      </c>
      <c r="B479" t="s">
        <v>3602</v>
      </c>
      <c r="C479" t="s">
        <v>4379</v>
      </c>
    </row>
    <row r="480" spans="1:3" x14ac:dyDescent="0.4">
      <c r="A480" t="s">
        <v>4380</v>
      </c>
      <c r="B480" t="s">
        <v>3602</v>
      </c>
      <c r="C480" t="s">
        <v>4381</v>
      </c>
    </row>
    <row r="481" spans="1:3" x14ac:dyDescent="0.4">
      <c r="A481" t="s">
        <v>4382</v>
      </c>
      <c r="B481" t="s">
        <v>3573</v>
      </c>
      <c r="C481" t="s">
        <v>4383</v>
      </c>
    </row>
    <row r="482" spans="1:3" x14ac:dyDescent="0.4">
      <c r="A482" t="s">
        <v>4384</v>
      </c>
      <c r="B482" t="s">
        <v>3602</v>
      </c>
      <c r="C482" t="s">
        <v>3641</v>
      </c>
    </row>
    <row r="483" spans="1:3" x14ac:dyDescent="0.4">
      <c r="A483" t="s">
        <v>4385</v>
      </c>
      <c r="B483" t="s">
        <v>3573</v>
      </c>
      <c r="C483" t="s">
        <v>4386</v>
      </c>
    </row>
    <row r="484" spans="1:3" x14ac:dyDescent="0.4">
      <c r="A484" t="s">
        <v>4387</v>
      </c>
      <c r="B484" t="s">
        <v>3602</v>
      </c>
      <c r="C484" t="s">
        <v>4388</v>
      </c>
    </row>
    <row r="485" spans="1:3" x14ac:dyDescent="0.4">
      <c r="A485" t="s">
        <v>4389</v>
      </c>
      <c r="B485" t="s">
        <v>3602</v>
      </c>
      <c r="C485" t="s">
        <v>3705</v>
      </c>
    </row>
    <row r="486" spans="1:3" x14ac:dyDescent="0.4">
      <c r="A486" t="s">
        <v>4390</v>
      </c>
      <c r="B486" t="s">
        <v>3602</v>
      </c>
      <c r="C486" t="s">
        <v>3708</v>
      </c>
    </row>
    <row r="487" spans="1:3" x14ac:dyDescent="0.4">
      <c r="A487" t="s">
        <v>4391</v>
      </c>
      <c r="B487" t="s">
        <v>3573</v>
      </c>
      <c r="C487" t="s">
        <v>3793</v>
      </c>
    </row>
    <row r="488" spans="1:3" x14ac:dyDescent="0.4">
      <c r="A488" t="s">
        <v>4392</v>
      </c>
      <c r="B488" t="s">
        <v>3573</v>
      </c>
      <c r="C488" t="s">
        <v>3950</v>
      </c>
    </row>
    <row r="489" spans="1:3" x14ac:dyDescent="0.4">
      <c r="A489" t="s">
        <v>4393</v>
      </c>
      <c r="B489" t="s">
        <v>3602</v>
      </c>
      <c r="C489" t="s">
        <v>4394</v>
      </c>
    </row>
    <row r="490" spans="1:3" x14ac:dyDescent="0.4">
      <c r="A490" t="s">
        <v>4395</v>
      </c>
      <c r="B490" t="s">
        <v>3602</v>
      </c>
      <c r="C490" t="s">
        <v>4396</v>
      </c>
    </row>
    <row r="491" spans="1:3" x14ac:dyDescent="0.4">
      <c r="A491" t="s">
        <v>4397</v>
      </c>
      <c r="B491" t="s">
        <v>3573</v>
      </c>
      <c r="C491" t="s">
        <v>3940</v>
      </c>
    </row>
    <row r="492" spans="1:3" x14ac:dyDescent="0.4">
      <c r="A492" t="s">
        <v>4398</v>
      </c>
      <c r="B492" t="s">
        <v>3573</v>
      </c>
      <c r="C492" t="s">
        <v>3950</v>
      </c>
    </row>
    <row r="493" spans="1:3" x14ac:dyDescent="0.4">
      <c r="A493" t="s">
        <v>4399</v>
      </c>
      <c r="B493" t="s">
        <v>3573</v>
      </c>
      <c r="C493" t="s">
        <v>4350</v>
      </c>
    </row>
    <row r="494" spans="1:3" x14ac:dyDescent="0.4">
      <c r="A494" t="s">
        <v>4400</v>
      </c>
      <c r="B494" t="s">
        <v>3573</v>
      </c>
      <c r="C494" t="s">
        <v>4102</v>
      </c>
    </row>
    <row r="495" spans="1:3" x14ac:dyDescent="0.4">
      <c r="A495" t="s">
        <v>4401</v>
      </c>
      <c r="B495" t="s">
        <v>3573</v>
      </c>
      <c r="C495" t="s">
        <v>4402</v>
      </c>
    </row>
    <row r="496" spans="1:3" x14ac:dyDescent="0.4">
      <c r="A496" t="s">
        <v>4403</v>
      </c>
      <c r="B496" t="s">
        <v>3573</v>
      </c>
      <c r="C496" t="s">
        <v>4239</v>
      </c>
    </row>
    <row r="497" spans="1:3" x14ac:dyDescent="0.4">
      <c r="A497" t="s">
        <v>4404</v>
      </c>
      <c r="B497" t="s">
        <v>3602</v>
      </c>
      <c r="C497" t="s">
        <v>4352</v>
      </c>
    </row>
    <row r="498" spans="1:3" x14ac:dyDescent="0.4">
      <c r="A498" t="s">
        <v>4405</v>
      </c>
      <c r="B498" t="s">
        <v>3602</v>
      </c>
      <c r="C498" t="s">
        <v>4352</v>
      </c>
    </row>
    <row r="499" spans="1:3" x14ac:dyDescent="0.4">
      <c r="A499" t="s">
        <v>4406</v>
      </c>
      <c r="B499" t="s">
        <v>3602</v>
      </c>
      <c r="C499" t="s">
        <v>4407</v>
      </c>
    </row>
    <row r="500" spans="1:3" x14ac:dyDescent="0.4">
      <c r="A500" t="s">
        <v>4408</v>
      </c>
      <c r="B500" t="s">
        <v>3602</v>
      </c>
      <c r="C500" t="s">
        <v>4409</v>
      </c>
    </row>
    <row r="501" spans="1:3" x14ac:dyDescent="0.4">
      <c r="A501" t="s">
        <v>4410</v>
      </c>
      <c r="B501" t="s">
        <v>3602</v>
      </c>
      <c r="C501" t="s">
        <v>4411</v>
      </c>
    </row>
    <row r="502" spans="1:3" x14ac:dyDescent="0.4">
      <c r="A502" t="s">
        <v>4412</v>
      </c>
      <c r="B502" t="s">
        <v>3573</v>
      </c>
      <c r="C502" t="s">
        <v>4413</v>
      </c>
    </row>
    <row r="503" spans="1:3" x14ac:dyDescent="0.4">
      <c r="A503" t="s">
        <v>4414</v>
      </c>
      <c r="B503" t="s">
        <v>3602</v>
      </c>
      <c r="C503" t="s">
        <v>4415</v>
      </c>
    </row>
    <row r="504" spans="1:3" x14ac:dyDescent="0.4">
      <c r="A504" t="s">
        <v>4416</v>
      </c>
      <c r="B504" t="s">
        <v>3573</v>
      </c>
      <c r="C504" t="s">
        <v>4417</v>
      </c>
    </row>
    <row r="505" spans="1:3" x14ac:dyDescent="0.4">
      <c r="A505" t="s">
        <v>4418</v>
      </c>
      <c r="B505" t="s">
        <v>3573</v>
      </c>
      <c r="C505" t="s">
        <v>4419</v>
      </c>
    </row>
    <row r="506" spans="1:3" x14ac:dyDescent="0.4">
      <c r="A506" t="s">
        <v>4420</v>
      </c>
      <c r="B506" t="s">
        <v>3602</v>
      </c>
      <c r="C506" t="s">
        <v>4354</v>
      </c>
    </row>
    <row r="507" spans="1:3" x14ac:dyDescent="0.4">
      <c r="A507" t="s">
        <v>4421</v>
      </c>
      <c r="B507" t="s">
        <v>3602</v>
      </c>
      <c r="C507" t="s">
        <v>4354</v>
      </c>
    </row>
    <row r="508" spans="1:3" x14ac:dyDescent="0.4">
      <c r="A508" t="s">
        <v>4422</v>
      </c>
      <c r="B508" t="s">
        <v>3602</v>
      </c>
      <c r="C508" t="s">
        <v>4423</v>
      </c>
    </row>
    <row r="509" spans="1:3" x14ac:dyDescent="0.4">
      <c r="A509" t="s">
        <v>4424</v>
      </c>
      <c r="B509" t="s">
        <v>3602</v>
      </c>
      <c r="C509" t="s">
        <v>4425</v>
      </c>
    </row>
    <row r="510" spans="1:3" x14ac:dyDescent="0.4">
      <c r="A510" t="s">
        <v>4426</v>
      </c>
      <c r="B510" t="s">
        <v>3573</v>
      </c>
      <c r="C510" t="s">
        <v>4427</v>
      </c>
    </row>
    <row r="511" spans="1:3" x14ac:dyDescent="0.4">
      <c r="A511" t="s">
        <v>4428</v>
      </c>
      <c r="B511" t="s">
        <v>3573</v>
      </c>
      <c r="C511" t="s">
        <v>4429</v>
      </c>
    </row>
    <row r="512" spans="1:3" x14ac:dyDescent="0.4">
      <c r="A512" t="s">
        <v>4430</v>
      </c>
      <c r="B512" t="s">
        <v>3573</v>
      </c>
      <c r="C512" t="s">
        <v>4429</v>
      </c>
    </row>
    <row r="513" spans="1:3" x14ac:dyDescent="0.4">
      <c r="A513" t="s">
        <v>4431</v>
      </c>
      <c r="B513" t="s">
        <v>3573</v>
      </c>
      <c r="C513" t="s">
        <v>4432</v>
      </c>
    </row>
    <row r="514" spans="1:3" x14ac:dyDescent="0.4">
      <c r="A514" t="s">
        <v>4433</v>
      </c>
      <c r="B514" t="s">
        <v>3602</v>
      </c>
      <c r="C514" t="s">
        <v>4432</v>
      </c>
    </row>
    <row r="515" spans="1:3" x14ac:dyDescent="0.4">
      <c r="A515" t="s">
        <v>4434</v>
      </c>
      <c r="B515" t="s">
        <v>3573</v>
      </c>
      <c r="C515" t="s">
        <v>3975</v>
      </c>
    </row>
    <row r="516" spans="1:3" x14ac:dyDescent="0.4">
      <c r="A516" t="s">
        <v>4435</v>
      </c>
      <c r="B516" t="s">
        <v>3573</v>
      </c>
      <c r="C516" t="s">
        <v>4436</v>
      </c>
    </row>
    <row r="517" spans="1:3" x14ac:dyDescent="0.4">
      <c r="A517" t="s">
        <v>4437</v>
      </c>
      <c r="B517" t="s">
        <v>3573</v>
      </c>
      <c r="C517" t="s">
        <v>4438</v>
      </c>
    </row>
    <row r="518" spans="1:3" x14ac:dyDescent="0.4">
      <c r="A518" t="s">
        <v>4439</v>
      </c>
      <c r="B518" t="s">
        <v>3573</v>
      </c>
      <c r="C518" t="s">
        <v>4440</v>
      </c>
    </row>
    <row r="519" spans="1:3" x14ac:dyDescent="0.4">
      <c r="A519" t="s">
        <v>4441</v>
      </c>
      <c r="B519" t="s">
        <v>3602</v>
      </c>
      <c r="C519" t="s">
        <v>4442</v>
      </c>
    </row>
    <row r="520" spans="1:3" x14ac:dyDescent="0.4">
      <c r="A520" t="s">
        <v>4443</v>
      </c>
      <c r="B520" t="s">
        <v>3573</v>
      </c>
      <c r="C520" t="s">
        <v>4444</v>
      </c>
    </row>
    <row r="521" spans="1:3" x14ac:dyDescent="0.4">
      <c r="A521" t="s">
        <v>4445</v>
      </c>
      <c r="B521" t="s">
        <v>3573</v>
      </c>
      <c r="C521" t="s">
        <v>4419</v>
      </c>
    </row>
    <row r="522" spans="1:3" x14ac:dyDescent="0.4">
      <c r="A522" t="s">
        <v>4446</v>
      </c>
      <c r="B522" t="s">
        <v>3573</v>
      </c>
      <c r="C522" t="s">
        <v>4419</v>
      </c>
    </row>
    <row r="523" spans="1:3" x14ac:dyDescent="0.4">
      <c r="A523" t="s">
        <v>4447</v>
      </c>
      <c r="B523" t="s">
        <v>3573</v>
      </c>
      <c r="C523" t="s">
        <v>4419</v>
      </c>
    </row>
    <row r="524" spans="1:3" x14ac:dyDescent="0.4">
      <c r="A524" t="s">
        <v>4448</v>
      </c>
      <c r="B524" t="s">
        <v>3573</v>
      </c>
      <c r="C524" t="s">
        <v>4419</v>
      </c>
    </row>
    <row r="525" spans="1:3" x14ac:dyDescent="0.4">
      <c r="A525" t="s">
        <v>4449</v>
      </c>
      <c r="B525" t="s">
        <v>3573</v>
      </c>
      <c r="C525" t="s">
        <v>4450</v>
      </c>
    </row>
    <row r="526" spans="1:3" x14ac:dyDescent="0.4">
      <c r="A526" t="s">
        <v>4451</v>
      </c>
      <c r="B526" t="s">
        <v>3573</v>
      </c>
      <c r="C526" t="s">
        <v>4452</v>
      </c>
    </row>
    <row r="527" spans="1:3" x14ac:dyDescent="0.4">
      <c r="A527" t="s">
        <v>4453</v>
      </c>
      <c r="B527" t="s">
        <v>3573</v>
      </c>
      <c r="C527" t="s">
        <v>4454</v>
      </c>
    </row>
    <row r="528" spans="1:3" x14ac:dyDescent="0.4">
      <c r="A528" t="s">
        <v>4455</v>
      </c>
      <c r="B528" t="s">
        <v>3573</v>
      </c>
      <c r="C528" t="s">
        <v>4454</v>
      </c>
    </row>
    <row r="529" spans="1:3" x14ac:dyDescent="0.4">
      <c r="A529" t="s">
        <v>4456</v>
      </c>
      <c r="B529" t="s">
        <v>3573</v>
      </c>
      <c r="C529" t="s">
        <v>4454</v>
      </c>
    </row>
    <row r="530" spans="1:3" x14ac:dyDescent="0.4">
      <c r="A530" t="s">
        <v>4457</v>
      </c>
      <c r="B530" t="s">
        <v>3573</v>
      </c>
      <c r="C530" t="s">
        <v>4458</v>
      </c>
    </row>
    <row r="531" spans="1:3" x14ac:dyDescent="0.4">
      <c r="A531" t="s">
        <v>4459</v>
      </c>
      <c r="B531" t="s">
        <v>3602</v>
      </c>
      <c r="C531" t="s">
        <v>4458</v>
      </c>
    </row>
    <row r="532" spans="1:3" x14ac:dyDescent="0.4">
      <c r="A532" t="s">
        <v>4460</v>
      </c>
      <c r="B532" t="s">
        <v>3573</v>
      </c>
      <c r="C532" t="s">
        <v>4458</v>
      </c>
    </row>
    <row r="533" spans="1:3" x14ac:dyDescent="0.4">
      <c r="A533" t="s">
        <v>4461</v>
      </c>
      <c r="B533" t="s">
        <v>3573</v>
      </c>
      <c r="C533" t="s">
        <v>4462</v>
      </c>
    </row>
    <row r="534" spans="1:3" x14ac:dyDescent="0.4">
      <c r="A534" t="s">
        <v>4463</v>
      </c>
      <c r="B534" t="s">
        <v>3602</v>
      </c>
      <c r="C534" t="s">
        <v>4464</v>
      </c>
    </row>
    <row r="535" spans="1:3" x14ac:dyDescent="0.4">
      <c r="A535" t="s">
        <v>4465</v>
      </c>
      <c r="B535" t="s">
        <v>3573</v>
      </c>
      <c r="C535" t="s">
        <v>4466</v>
      </c>
    </row>
    <row r="536" spans="1:3" x14ac:dyDescent="0.4">
      <c r="A536" t="s">
        <v>4467</v>
      </c>
      <c r="B536" t="s">
        <v>3573</v>
      </c>
      <c r="C536" t="s">
        <v>4468</v>
      </c>
    </row>
    <row r="537" spans="1:3" x14ac:dyDescent="0.4">
      <c r="A537" t="s">
        <v>4469</v>
      </c>
      <c r="B537" t="s">
        <v>3573</v>
      </c>
      <c r="C537" t="s">
        <v>4470</v>
      </c>
    </row>
    <row r="538" spans="1:3" x14ac:dyDescent="0.4">
      <c r="A538" t="s">
        <v>4471</v>
      </c>
      <c r="B538" t="s">
        <v>3573</v>
      </c>
      <c r="C538" t="s">
        <v>4472</v>
      </c>
    </row>
    <row r="539" spans="1:3" x14ac:dyDescent="0.4">
      <c r="A539" t="s">
        <v>4473</v>
      </c>
      <c r="B539" t="s">
        <v>3602</v>
      </c>
      <c r="C539" t="s">
        <v>4474</v>
      </c>
    </row>
    <row r="540" spans="1:3" x14ac:dyDescent="0.4">
      <c r="A540" t="s">
        <v>4475</v>
      </c>
      <c r="B540" t="s">
        <v>3602</v>
      </c>
      <c r="C540" t="s">
        <v>4476</v>
      </c>
    </row>
    <row r="541" spans="1:3" x14ac:dyDescent="0.4">
      <c r="A541" t="s">
        <v>4477</v>
      </c>
      <c r="B541" t="s">
        <v>3573</v>
      </c>
      <c r="C541" t="s">
        <v>4096</v>
      </c>
    </row>
    <row r="542" spans="1:3" x14ac:dyDescent="0.4">
      <c r="A542" t="s">
        <v>4478</v>
      </c>
      <c r="B542" t="s">
        <v>3602</v>
      </c>
      <c r="C542" t="s">
        <v>4096</v>
      </c>
    </row>
    <row r="543" spans="1:3" x14ac:dyDescent="0.4">
      <c r="A543" t="s">
        <v>4479</v>
      </c>
      <c r="B543" t="s">
        <v>3573</v>
      </c>
      <c r="C543" t="s">
        <v>4096</v>
      </c>
    </row>
    <row r="544" spans="1:3" x14ac:dyDescent="0.4">
      <c r="A544" t="s">
        <v>4480</v>
      </c>
      <c r="B544" t="s">
        <v>3573</v>
      </c>
      <c r="C544" t="s">
        <v>4481</v>
      </c>
    </row>
    <row r="545" spans="1:3" x14ac:dyDescent="0.4">
      <c r="A545" t="s">
        <v>4482</v>
      </c>
      <c r="B545" t="s">
        <v>3602</v>
      </c>
      <c r="C545" t="s">
        <v>4483</v>
      </c>
    </row>
    <row r="546" spans="1:3" x14ac:dyDescent="0.4">
      <c r="A546" t="s">
        <v>4484</v>
      </c>
      <c r="B546" t="s">
        <v>3602</v>
      </c>
      <c r="C546" t="s">
        <v>4483</v>
      </c>
    </row>
    <row r="547" spans="1:3" x14ac:dyDescent="0.4">
      <c r="A547" t="s">
        <v>4485</v>
      </c>
      <c r="B547" t="s">
        <v>3602</v>
      </c>
      <c r="C547" t="s">
        <v>4486</v>
      </c>
    </row>
    <row r="548" spans="1:3" x14ac:dyDescent="0.4">
      <c r="A548" t="s">
        <v>4487</v>
      </c>
      <c r="B548" t="s">
        <v>3573</v>
      </c>
      <c r="C548" t="s">
        <v>4488</v>
      </c>
    </row>
    <row r="549" spans="1:3" x14ac:dyDescent="0.4">
      <c r="A549" t="s">
        <v>4489</v>
      </c>
      <c r="B549" t="s">
        <v>3573</v>
      </c>
      <c r="C549" t="s">
        <v>4488</v>
      </c>
    </row>
    <row r="550" spans="1:3" x14ac:dyDescent="0.4">
      <c r="A550" t="s">
        <v>4490</v>
      </c>
      <c r="B550" t="s">
        <v>3573</v>
      </c>
      <c r="C550" t="s">
        <v>4491</v>
      </c>
    </row>
    <row r="551" spans="1:3" x14ac:dyDescent="0.4">
      <c r="A551" t="s">
        <v>4492</v>
      </c>
      <c r="B551" t="s">
        <v>3573</v>
      </c>
      <c r="C551" t="s">
        <v>4493</v>
      </c>
    </row>
    <row r="552" spans="1:3" x14ac:dyDescent="0.4">
      <c r="A552" t="s">
        <v>4494</v>
      </c>
      <c r="B552" t="s">
        <v>3573</v>
      </c>
      <c r="C552" t="s">
        <v>4495</v>
      </c>
    </row>
    <row r="553" spans="1:3" x14ac:dyDescent="0.4">
      <c r="A553" t="s">
        <v>4496</v>
      </c>
      <c r="B553" t="s">
        <v>3573</v>
      </c>
      <c r="C553" t="s">
        <v>4497</v>
      </c>
    </row>
    <row r="554" spans="1:3" x14ac:dyDescent="0.4">
      <c r="A554" t="s">
        <v>4498</v>
      </c>
      <c r="B554" t="s">
        <v>3602</v>
      </c>
      <c r="C554" t="s">
        <v>4499</v>
      </c>
    </row>
    <row r="555" spans="1:3" x14ac:dyDescent="0.4">
      <c r="A555" t="s">
        <v>4500</v>
      </c>
      <c r="B555" t="s">
        <v>3573</v>
      </c>
      <c r="C555" t="s">
        <v>4501</v>
      </c>
    </row>
    <row r="556" spans="1:3" x14ac:dyDescent="0.4">
      <c r="A556" t="s">
        <v>4502</v>
      </c>
      <c r="B556" t="s">
        <v>3573</v>
      </c>
      <c r="C556" t="s">
        <v>4503</v>
      </c>
    </row>
    <row r="557" spans="1:3" x14ac:dyDescent="0.4">
      <c r="A557" t="s">
        <v>4504</v>
      </c>
      <c r="B557" t="s">
        <v>3573</v>
      </c>
      <c r="C557" t="s">
        <v>4505</v>
      </c>
    </row>
    <row r="558" spans="1:3" x14ac:dyDescent="0.4">
      <c r="A558" t="s">
        <v>4506</v>
      </c>
      <c r="B558" t="s">
        <v>3573</v>
      </c>
      <c r="C558" t="s">
        <v>4507</v>
      </c>
    </row>
    <row r="559" spans="1:3" x14ac:dyDescent="0.4">
      <c r="A559" t="s">
        <v>4508</v>
      </c>
      <c r="B559" t="s">
        <v>3573</v>
      </c>
      <c r="C559" t="s">
        <v>4509</v>
      </c>
    </row>
    <row r="560" spans="1:3" x14ac:dyDescent="0.4">
      <c r="A560" t="s">
        <v>4510</v>
      </c>
      <c r="B560" t="s">
        <v>3573</v>
      </c>
      <c r="C560" t="s">
        <v>4511</v>
      </c>
    </row>
    <row r="561" spans="1:3" x14ac:dyDescent="0.4">
      <c r="A561" t="s">
        <v>4512</v>
      </c>
      <c r="B561" t="s">
        <v>3573</v>
      </c>
      <c r="C561" t="s">
        <v>4513</v>
      </c>
    </row>
    <row r="562" spans="1:3" x14ac:dyDescent="0.4">
      <c r="A562" t="s">
        <v>4514</v>
      </c>
      <c r="B562" t="s">
        <v>3573</v>
      </c>
      <c r="C562" t="s">
        <v>4513</v>
      </c>
    </row>
    <row r="563" spans="1:3" x14ac:dyDescent="0.4">
      <c r="A563" t="s">
        <v>4515</v>
      </c>
      <c r="B563" t="s">
        <v>3573</v>
      </c>
      <c r="C563" t="s">
        <v>4513</v>
      </c>
    </row>
    <row r="564" spans="1:3" x14ac:dyDescent="0.4">
      <c r="A564" t="s">
        <v>4516</v>
      </c>
      <c r="B564" t="s">
        <v>3573</v>
      </c>
      <c r="C564" t="s">
        <v>4513</v>
      </c>
    </row>
    <row r="565" spans="1:3" x14ac:dyDescent="0.4">
      <c r="A565" t="s">
        <v>4517</v>
      </c>
      <c r="B565" t="s">
        <v>3573</v>
      </c>
      <c r="C565" t="s">
        <v>4518</v>
      </c>
    </row>
    <row r="566" spans="1:3" x14ac:dyDescent="0.4">
      <c r="A566" t="s">
        <v>4519</v>
      </c>
      <c r="B566" t="s">
        <v>3573</v>
      </c>
      <c r="C566" t="s">
        <v>4520</v>
      </c>
    </row>
    <row r="567" spans="1:3" x14ac:dyDescent="0.4">
      <c r="A567" t="s">
        <v>4521</v>
      </c>
      <c r="B567" t="s">
        <v>3573</v>
      </c>
      <c r="C567" t="s">
        <v>4522</v>
      </c>
    </row>
    <row r="568" spans="1:3" x14ac:dyDescent="0.4">
      <c r="A568" t="s">
        <v>4523</v>
      </c>
      <c r="B568" t="s">
        <v>3573</v>
      </c>
      <c r="C568" t="s">
        <v>4524</v>
      </c>
    </row>
    <row r="569" spans="1:3" x14ac:dyDescent="0.4">
      <c r="A569" t="s">
        <v>4525</v>
      </c>
      <c r="B569" t="s">
        <v>3573</v>
      </c>
      <c r="C569" t="s">
        <v>4526</v>
      </c>
    </row>
    <row r="570" spans="1:3" x14ac:dyDescent="0.4">
      <c r="A570" t="s">
        <v>4527</v>
      </c>
      <c r="B570" t="s">
        <v>3573</v>
      </c>
      <c r="C570" t="s">
        <v>4528</v>
      </c>
    </row>
    <row r="571" spans="1:3" x14ac:dyDescent="0.4">
      <c r="A571" t="s">
        <v>4529</v>
      </c>
      <c r="B571" t="s">
        <v>3573</v>
      </c>
      <c r="C571" t="s">
        <v>4530</v>
      </c>
    </row>
    <row r="572" spans="1:3" x14ac:dyDescent="0.4">
      <c r="A572" t="s">
        <v>4531</v>
      </c>
      <c r="B572" t="s">
        <v>3602</v>
      </c>
      <c r="C572" t="s">
        <v>4532</v>
      </c>
    </row>
    <row r="573" spans="1:3" x14ac:dyDescent="0.4">
      <c r="A573" t="s">
        <v>4533</v>
      </c>
      <c r="B573" t="s">
        <v>3602</v>
      </c>
      <c r="C573" t="s">
        <v>4532</v>
      </c>
    </row>
    <row r="574" spans="1:3" x14ac:dyDescent="0.4">
      <c r="A574" t="s">
        <v>4534</v>
      </c>
      <c r="B574" t="s">
        <v>3573</v>
      </c>
      <c r="C574" t="s">
        <v>4535</v>
      </c>
    </row>
    <row r="575" spans="1:3" x14ac:dyDescent="0.4">
      <c r="A575" t="s">
        <v>4536</v>
      </c>
      <c r="B575" t="s">
        <v>3573</v>
      </c>
      <c r="C575" t="s">
        <v>3929</v>
      </c>
    </row>
    <row r="576" spans="1:3" x14ac:dyDescent="0.4">
      <c r="A576" t="s">
        <v>4537</v>
      </c>
      <c r="B576" t="s">
        <v>3573</v>
      </c>
      <c r="C576" t="s">
        <v>4538</v>
      </c>
    </row>
    <row r="577" spans="1:3" x14ac:dyDescent="0.4">
      <c r="A577" t="s">
        <v>4539</v>
      </c>
      <c r="B577" t="s">
        <v>3573</v>
      </c>
      <c r="C577" t="s">
        <v>4540</v>
      </c>
    </row>
    <row r="578" spans="1:3" x14ac:dyDescent="0.4">
      <c r="A578" t="s">
        <v>4541</v>
      </c>
      <c r="B578" t="s">
        <v>3573</v>
      </c>
      <c r="C578" t="s">
        <v>4542</v>
      </c>
    </row>
    <row r="579" spans="1:3" x14ac:dyDescent="0.4">
      <c r="A579" t="s">
        <v>4543</v>
      </c>
      <c r="B579" t="s">
        <v>3573</v>
      </c>
      <c r="C579" t="s">
        <v>4544</v>
      </c>
    </row>
    <row r="580" spans="1:3" x14ac:dyDescent="0.4">
      <c r="A580" t="s">
        <v>4545</v>
      </c>
      <c r="B580" t="s">
        <v>3573</v>
      </c>
      <c r="C580" t="s">
        <v>4546</v>
      </c>
    </row>
    <row r="581" spans="1:3" x14ac:dyDescent="0.4">
      <c r="A581" t="s">
        <v>4547</v>
      </c>
      <c r="B581" t="s">
        <v>3573</v>
      </c>
      <c r="C581" t="s">
        <v>4548</v>
      </c>
    </row>
    <row r="582" spans="1:3" x14ac:dyDescent="0.4">
      <c r="A582" t="s">
        <v>4549</v>
      </c>
      <c r="B582" t="s">
        <v>3573</v>
      </c>
      <c r="C582" t="s">
        <v>4550</v>
      </c>
    </row>
    <row r="583" spans="1:3" x14ac:dyDescent="0.4">
      <c r="A583" t="s">
        <v>4551</v>
      </c>
      <c r="B583" t="s">
        <v>3602</v>
      </c>
      <c r="C583" t="s">
        <v>4552</v>
      </c>
    </row>
    <row r="584" spans="1:3" x14ac:dyDescent="0.4">
      <c r="A584" t="s">
        <v>4553</v>
      </c>
      <c r="B584" t="s">
        <v>3573</v>
      </c>
      <c r="C584" t="s">
        <v>4554</v>
      </c>
    </row>
    <row r="585" spans="1:3" x14ac:dyDescent="0.4">
      <c r="A585" t="s">
        <v>4555</v>
      </c>
      <c r="B585" t="s">
        <v>3573</v>
      </c>
      <c r="C585" t="s">
        <v>4554</v>
      </c>
    </row>
    <row r="586" spans="1:3" x14ac:dyDescent="0.4">
      <c r="A586" t="s">
        <v>4556</v>
      </c>
      <c r="B586" t="s">
        <v>3602</v>
      </c>
      <c r="C586" t="s">
        <v>3705</v>
      </c>
    </row>
    <row r="587" spans="1:3" x14ac:dyDescent="0.4">
      <c r="A587" t="s">
        <v>4557</v>
      </c>
      <c r="B587" t="s">
        <v>3602</v>
      </c>
      <c r="C587" t="s">
        <v>3708</v>
      </c>
    </row>
    <row r="588" spans="1:3" x14ac:dyDescent="0.4">
      <c r="A588" t="s">
        <v>4558</v>
      </c>
      <c r="B588" t="s">
        <v>3573</v>
      </c>
      <c r="C588" t="s">
        <v>4559</v>
      </c>
    </row>
    <row r="589" spans="1:3" x14ac:dyDescent="0.4">
      <c r="A589" t="s">
        <v>4560</v>
      </c>
      <c r="B589" t="s">
        <v>3573</v>
      </c>
      <c r="C589" t="s">
        <v>4561</v>
      </c>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D19FAE-EC21-4B9B-AC67-DABE8F08A5CE}">
  <dimension ref="A1:D627"/>
  <sheetViews>
    <sheetView workbookViewId="0">
      <selection activeCell="D1" sqref="D1"/>
    </sheetView>
  </sheetViews>
  <sheetFormatPr defaultRowHeight="18.75" x14ac:dyDescent="0.4"/>
  <cols>
    <col min="1" max="2" width="80.75" bestFit="1" customWidth="1"/>
    <col min="3" max="3" width="20" bestFit="1" customWidth="1"/>
  </cols>
  <sheetData>
    <row r="1" spans="1:4" x14ac:dyDescent="0.4">
      <c r="A1" t="s">
        <v>861</v>
      </c>
      <c r="B1" t="s">
        <v>862</v>
      </c>
      <c r="C1" t="s">
        <v>865</v>
      </c>
      <c r="D1" t="s">
        <v>860</v>
      </c>
    </row>
    <row r="2" spans="1:4" x14ac:dyDescent="0.4">
      <c r="A2" t="s">
        <v>234</v>
      </c>
      <c r="B2" t="s">
        <v>234</v>
      </c>
    </row>
    <row r="3" spans="1:4" x14ac:dyDescent="0.4">
      <c r="A3" t="s">
        <v>235</v>
      </c>
    </row>
    <row r="4" spans="1:4" x14ac:dyDescent="0.4">
      <c r="A4" t="s">
        <v>236</v>
      </c>
      <c r="B4" t="s">
        <v>236</v>
      </c>
    </row>
    <row r="5" spans="1:4" x14ac:dyDescent="0.4">
      <c r="A5" t="s">
        <v>237</v>
      </c>
      <c r="B5" t="s">
        <v>237</v>
      </c>
    </row>
    <row r="6" spans="1:4" x14ac:dyDescent="0.4">
      <c r="A6" t="s">
        <v>238</v>
      </c>
      <c r="B6" t="s">
        <v>238</v>
      </c>
    </row>
    <row r="7" spans="1:4" x14ac:dyDescent="0.4">
      <c r="A7" t="s">
        <v>239</v>
      </c>
    </row>
    <row r="8" spans="1:4" x14ac:dyDescent="0.4">
      <c r="A8" t="s">
        <v>240</v>
      </c>
    </row>
    <row r="9" spans="1:4" x14ac:dyDescent="0.4">
      <c r="A9" t="s">
        <v>241</v>
      </c>
    </row>
    <row r="10" spans="1:4" x14ac:dyDescent="0.4">
      <c r="A10" t="s">
        <v>242</v>
      </c>
      <c r="B10" t="s">
        <v>242</v>
      </c>
    </row>
    <row r="11" spans="1:4" x14ac:dyDescent="0.4">
      <c r="A11" t="s">
        <v>243</v>
      </c>
    </row>
    <row r="12" spans="1:4" x14ac:dyDescent="0.4">
      <c r="A12" t="s">
        <v>244</v>
      </c>
    </row>
    <row r="13" spans="1:4" x14ac:dyDescent="0.4">
      <c r="A13" s="21" t="s">
        <v>245</v>
      </c>
    </row>
    <row r="14" spans="1:4" x14ac:dyDescent="0.4">
      <c r="A14" s="21" t="s">
        <v>246</v>
      </c>
    </row>
    <row r="15" spans="1:4" x14ac:dyDescent="0.4">
      <c r="A15" t="s">
        <v>247</v>
      </c>
      <c r="B15" t="s">
        <v>247</v>
      </c>
    </row>
    <row r="16" spans="1:4" x14ac:dyDescent="0.4">
      <c r="A16" t="s">
        <v>248</v>
      </c>
      <c r="B16" t="s">
        <v>248</v>
      </c>
      <c r="C16" t="s">
        <v>863</v>
      </c>
    </row>
    <row r="17" spans="1:3" x14ac:dyDescent="0.4">
      <c r="A17" t="s">
        <v>249</v>
      </c>
      <c r="B17" t="s">
        <v>249</v>
      </c>
    </row>
    <row r="18" spans="1:3" x14ac:dyDescent="0.4">
      <c r="A18" t="s">
        <v>250</v>
      </c>
    </row>
    <row r="19" spans="1:3" x14ac:dyDescent="0.4">
      <c r="A19" t="s">
        <v>251</v>
      </c>
      <c r="B19" t="s">
        <v>251</v>
      </c>
    </row>
    <row r="20" spans="1:3" x14ac:dyDescent="0.4">
      <c r="A20" t="s">
        <v>252</v>
      </c>
    </row>
    <row r="21" spans="1:3" x14ac:dyDescent="0.4">
      <c r="A21" t="s">
        <v>253</v>
      </c>
      <c r="B21" t="s">
        <v>253</v>
      </c>
    </row>
    <row r="22" spans="1:3" x14ac:dyDescent="0.4">
      <c r="A22" t="s">
        <v>254</v>
      </c>
      <c r="B22" t="s">
        <v>254</v>
      </c>
      <c r="C22" t="s">
        <v>863</v>
      </c>
    </row>
    <row r="23" spans="1:3" x14ac:dyDescent="0.4">
      <c r="A23" s="21" t="s">
        <v>255</v>
      </c>
    </row>
    <row r="24" spans="1:3" x14ac:dyDescent="0.4">
      <c r="A24" s="21" t="s">
        <v>256</v>
      </c>
    </row>
    <row r="25" spans="1:3" x14ac:dyDescent="0.4">
      <c r="A25" t="s">
        <v>257</v>
      </c>
      <c r="B25" t="s">
        <v>257</v>
      </c>
    </row>
    <row r="26" spans="1:3" x14ac:dyDescent="0.4">
      <c r="A26" t="s">
        <v>258</v>
      </c>
      <c r="B26" t="s">
        <v>258</v>
      </c>
    </row>
    <row r="27" spans="1:3" x14ac:dyDescent="0.4">
      <c r="A27" t="s">
        <v>259</v>
      </c>
    </row>
    <row r="28" spans="1:3" x14ac:dyDescent="0.4">
      <c r="A28" t="s">
        <v>260</v>
      </c>
    </row>
    <row r="29" spans="1:3" x14ac:dyDescent="0.4">
      <c r="A29" t="s">
        <v>261</v>
      </c>
    </row>
    <row r="30" spans="1:3" x14ac:dyDescent="0.4">
      <c r="A30" t="s">
        <v>262</v>
      </c>
    </row>
    <row r="31" spans="1:3" x14ac:dyDescent="0.4">
      <c r="A31" t="s">
        <v>263</v>
      </c>
      <c r="B31" t="s">
        <v>263</v>
      </c>
    </row>
    <row r="32" spans="1:3" x14ac:dyDescent="0.4">
      <c r="A32" s="21" t="s">
        <v>264</v>
      </c>
    </row>
    <row r="33" spans="1:3" x14ac:dyDescent="0.4">
      <c r="A33" t="s">
        <v>265</v>
      </c>
    </row>
    <row r="34" spans="1:3" x14ac:dyDescent="0.4">
      <c r="A34" t="s">
        <v>266</v>
      </c>
    </row>
    <row r="35" spans="1:3" x14ac:dyDescent="0.4">
      <c r="A35" t="s">
        <v>267</v>
      </c>
      <c r="B35" t="s">
        <v>267</v>
      </c>
      <c r="C35" t="s">
        <v>863</v>
      </c>
    </row>
    <row r="36" spans="1:3" x14ac:dyDescent="0.4">
      <c r="A36" t="s">
        <v>268</v>
      </c>
      <c r="B36" t="s">
        <v>268</v>
      </c>
    </row>
    <row r="37" spans="1:3" x14ac:dyDescent="0.4">
      <c r="A37" t="s">
        <v>269</v>
      </c>
    </row>
    <row r="38" spans="1:3" x14ac:dyDescent="0.4">
      <c r="A38" s="21" t="s">
        <v>270</v>
      </c>
    </row>
    <row r="39" spans="1:3" x14ac:dyDescent="0.4">
      <c r="A39" t="s">
        <v>271</v>
      </c>
      <c r="B39" t="s">
        <v>271</v>
      </c>
      <c r="C39" t="s">
        <v>863</v>
      </c>
    </row>
    <row r="40" spans="1:3" x14ac:dyDescent="0.4">
      <c r="A40" t="s">
        <v>272</v>
      </c>
      <c r="B40" t="s">
        <v>272</v>
      </c>
      <c r="C40" t="s">
        <v>863</v>
      </c>
    </row>
    <row r="41" spans="1:3" x14ac:dyDescent="0.4">
      <c r="A41" t="s">
        <v>273</v>
      </c>
      <c r="B41" t="s">
        <v>273</v>
      </c>
    </row>
    <row r="42" spans="1:3" x14ac:dyDescent="0.4">
      <c r="A42" t="s">
        <v>274</v>
      </c>
    </row>
    <row r="43" spans="1:3" x14ac:dyDescent="0.4">
      <c r="A43" t="s">
        <v>275</v>
      </c>
    </row>
    <row r="44" spans="1:3" x14ac:dyDescent="0.4">
      <c r="A44" t="s">
        <v>276</v>
      </c>
    </row>
    <row r="45" spans="1:3" x14ac:dyDescent="0.4">
      <c r="A45" t="s">
        <v>277</v>
      </c>
      <c r="B45" t="s">
        <v>277</v>
      </c>
      <c r="C45" t="s">
        <v>863</v>
      </c>
    </row>
    <row r="46" spans="1:3" x14ac:dyDescent="0.4">
      <c r="A46" t="s">
        <v>278</v>
      </c>
      <c r="B46" t="s">
        <v>278</v>
      </c>
    </row>
    <row r="47" spans="1:3" x14ac:dyDescent="0.4">
      <c r="A47" t="s">
        <v>279</v>
      </c>
    </row>
    <row r="48" spans="1:3" x14ac:dyDescent="0.4">
      <c r="A48" t="s">
        <v>280</v>
      </c>
    </row>
    <row r="49" spans="1:3" x14ac:dyDescent="0.4">
      <c r="A49" t="s">
        <v>281</v>
      </c>
    </row>
    <row r="50" spans="1:3" x14ac:dyDescent="0.4">
      <c r="A50" t="s">
        <v>282</v>
      </c>
    </row>
    <row r="51" spans="1:3" x14ac:dyDescent="0.4">
      <c r="A51" t="s">
        <v>283</v>
      </c>
    </row>
    <row r="52" spans="1:3" x14ac:dyDescent="0.4">
      <c r="A52" t="s">
        <v>284</v>
      </c>
    </row>
    <row r="53" spans="1:3" x14ac:dyDescent="0.4">
      <c r="A53" t="s">
        <v>285</v>
      </c>
    </row>
    <row r="54" spans="1:3" x14ac:dyDescent="0.4">
      <c r="A54" t="s">
        <v>286</v>
      </c>
    </row>
    <row r="55" spans="1:3" x14ac:dyDescent="0.4">
      <c r="A55" t="s">
        <v>287</v>
      </c>
    </row>
    <row r="56" spans="1:3" x14ac:dyDescent="0.4">
      <c r="A56" t="s">
        <v>288</v>
      </c>
    </row>
    <row r="57" spans="1:3" x14ac:dyDescent="0.4">
      <c r="A57" t="s">
        <v>289</v>
      </c>
    </row>
    <row r="58" spans="1:3" x14ac:dyDescent="0.4">
      <c r="A58" t="s">
        <v>290</v>
      </c>
    </row>
    <row r="59" spans="1:3" x14ac:dyDescent="0.4">
      <c r="A59" t="s">
        <v>291</v>
      </c>
    </row>
    <row r="60" spans="1:3" x14ac:dyDescent="0.4">
      <c r="A60" t="s">
        <v>292</v>
      </c>
      <c r="B60" t="s">
        <v>292</v>
      </c>
      <c r="C60" t="s">
        <v>863</v>
      </c>
    </row>
    <row r="61" spans="1:3" x14ac:dyDescent="0.4">
      <c r="A61" t="s">
        <v>293</v>
      </c>
      <c r="B61" t="s">
        <v>293</v>
      </c>
      <c r="C61" t="s">
        <v>863</v>
      </c>
    </row>
    <row r="62" spans="1:3" x14ac:dyDescent="0.4">
      <c r="A62" t="s">
        <v>294</v>
      </c>
      <c r="B62" t="s">
        <v>294</v>
      </c>
    </row>
    <row r="63" spans="1:3" x14ac:dyDescent="0.4">
      <c r="A63" t="s">
        <v>295</v>
      </c>
      <c r="B63" t="s">
        <v>295</v>
      </c>
      <c r="C63" t="s">
        <v>863</v>
      </c>
    </row>
    <row r="64" spans="1:3" x14ac:dyDescent="0.4">
      <c r="A64" t="s">
        <v>296</v>
      </c>
      <c r="B64" t="s">
        <v>296</v>
      </c>
    </row>
    <row r="65" spans="1:3" x14ac:dyDescent="0.4">
      <c r="A65" t="s">
        <v>297</v>
      </c>
    </row>
    <row r="66" spans="1:3" x14ac:dyDescent="0.4">
      <c r="A66" t="s">
        <v>298</v>
      </c>
      <c r="B66" t="s">
        <v>298</v>
      </c>
    </row>
    <row r="67" spans="1:3" x14ac:dyDescent="0.4">
      <c r="A67" t="s">
        <v>299</v>
      </c>
      <c r="B67" t="s">
        <v>299</v>
      </c>
    </row>
    <row r="68" spans="1:3" x14ac:dyDescent="0.4">
      <c r="A68" t="s">
        <v>300</v>
      </c>
      <c r="B68" t="s">
        <v>300</v>
      </c>
    </row>
    <row r="69" spans="1:3" x14ac:dyDescent="0.4">
      <c r="A69" t="s">
        <v>301</v>
      </c>
      <c r="B69" t="s">
        <v>301</v>
      </c>
      <c r="C69" t="s">
        <v>863</v>
      </c>
    </row>
    <row r="70" spans="1:3" x14ac:dyDescent="0.4">
      <c r="A70" t="s">
        <v>302</v>
      </c>
      <c r="B70" t="s">
        <v>302</v>
      </c>
    </row>
    <row r="71" spans="1:3" x14ac:dyDescent="0.4">
      <c r="A71" t="s">
        <v>303</v>
      </c>
      <c r="B71" t="s">
        <v>303</v>
      </c>
    </row>
    <row r="72" spans="1:3" x14ac:dyDescent="0.4">
      <c r="A72" t="s">
        <v>304</v>
      </c>
      <c r="B72" t="s">
        <v>304</v>
      </c>
      <c r="C72" t="s">
        <v>863</v>
      </c>
    </row>
    <row r="73" spans="1:3" x14ac:dyDescent="0.4">
      <c r="A73" t="s">
        <v>305</v>
      </c>
    </row>
    <row r="74" spans="1:3" x14ac:dyDescent="0.4">
      <c r="A74" t="s">
        <v>306</v>
      </c>
      <c r="B74" t="s">
        <v>306</v>
      </c>
      <c r="C74" t="s">
        <v>863</v>
      </c>
    </row>
    <row r="75" spans="1:3" x14ac:dyDescent="0.4">
      <c r="A75" t="s">
        <v>307</v>
      </c>
    </row>
    <row r="76" spans="1:3" x14ac:dyDescent="0.4">
      <c r="A76" t="s">
        <v>308</v>
      </c>
      <c r="B76" t="s">
        <v>308</v>
      </c>
      <c r="C76" t="s">
        <v>863</v>
      </c>
    </row>
    <row r="77" spans="1:3" x14ac:dyDescent="0.4">
      <c r="A77" t="s">
        <v>309</v>
      </c>
    </row>
    <row r="78" spans="1:3" x14ac:dyDescent="0.4">
      <c r="A78" t="s">
        <v>310</v>
      </c>
      <c r="B78" t="s">
        <v>310</v>
      </c>
      <c r="C78" t="s">
        <v>863</v>
      </c>
    </row>
    <row r="79" spans="1:3" x14ac:dyDescent="0.4">
      <c r="A79" t="s">
        <v>311</v>
      </c>
      <c r="B79" t="s">
        <v>311</v>
      </c>
      <c r="C79" t="s">
        <v>863</v>
      </c>
    </row>
    <row r="80" spans="1:3" x14ac:dyDescent="0.4">
      <c r="A80" t="s">
        <v>312</v>
      </c>
      <c r="B80" t="s">
        <v>312</v>
      </c>
      <c r="C80" t="s">
        <v>863</v>
      </c>
    </row>
    <row r="81" spans="1:3" x14ac:dyDescent="0.4">
      <c r="A81" t="s">
        <v>313</v>
      </c>
      <c r="B81" t="s">
        <v>313</v>
      </c>
    </row>
    <row r="82" spans="1:3" x14ac:dyDescent="0.4">
      <c r="A82" t="s">
        <v>314</v>
      </c>
      <c r="B82" t="s">
        <v>314</v>
      </c>
      <c r="C82" t="s">
        <v>863</v>
      </c>
    </row>
    <row r="83" spans="1:3" x14ac:dyDescent="0.4">
      <c r="A83" t="s">
        <v>315</v>
      </c>
      <c r="B83" t="s">
        <v>315</v>
      </c>
      <c r="C83" t="s">
        <v>863</v>
      </c>
    </row>
    <row r="84" spans="1:3" x14ac:dyDescent="0.4">
      <c r="A84" t="s">
        <v>316</v>
      </c>
    </row>
    <row r="85" spans="1:3" x14ac:dyDescent="0.4">
      <c r="A85" t="s">
        <v>317</v>
      </c>
    </row>
    <row r="86" spans="1:3" x14ac:dyDescent="0.4">
      <c r="A86" t="s">
        <v>318</v>
      </c>
    </row>
    <row r="87" spans="1:3" x14ac:dyDescent="0.4">
      <c r="A87" t="s">
        <v>319</v>
      </c>
      <c r="B87" t="s">
        <v>319</v>
      </c>
      <c r="C87" t="s">
        <v>863</v>
      </c>
    </row>
    <row r="88" spans="1:3" x14ac:dyDescent="0.4">
      <c r="A88" t="s">
        <v>320</v>
      </c>
      <c r="B88" t="s">
        <v>320</v>
      </c>
    </row>
    <row r="89" spans="1:3" x14ac:dyDescent="0.4">
      <c r="A89" t="s">
        <v>321</v>
      </c>
      <c r="B89" t="s">
        <v>321</v>
      </c>
    </row>
    <row r="90" spans="1:3" x14ac:dyDescent="0.4">
      <c r="A90" t="s">
        <v>322</v>
      </c>
      <c r="B90" t="s">
        <v>322</v>
      </c>
      <c r="C90" t="s">
        <v>863</v>
      </c>
    </row>
    <row r="91" spans="1:3" x14ac:dyDescent="0.4">
      <c r="A91" t="s">
        <v>323</v>
      </c>
    </row>
    <row r="92" spans="1:3" x14ac:dyDescent="0.4">
      <c r="A92" t="s">
        <v>324</v>
      </c>
    </row>
    <row r="93" spans="1:3" x14ac:dyDescent="0.4">
      <c r="A93" t="s">
        <v>325</v>
      </c>
      <c r="B93" t="s">
        <v>325</v>
      </c>
    </row>
    <row r="94" spans="1:3" x14ac:dyDescent="0.4">
      <c r="A94" t="s">
        <v>326</v>
      </c>
      <c r="B94" t="s">
        <v>326</v>
      </c>
    </row>
    <row r="95" spans="1:3" x14ac:dyDescent="0.4">
      <c r="A95" t="s">
        <v>327</v>
      </c>
      <c r="B95" t="s">
        <v>327</v>
      </c>
    </row>
    <row r="96" spans="1:3" x14ac:dyDescent="0.4">
      <c r="A96" t="s">
        <v>328</v>
      </c>
      <c r="B96" t="s">
        <v>328</v>
      </c>
    </row>
    <row r="97" spans="1:3" x14ac:dyDescent="0.4">
      <c r="A97" t="s">
        <v>329</v>
      </c>
      <c r="B97" t="s">
        <v>329</v>
      </c>
    </row>
    <row r="98" spans="1:3" x14ac:dyDescent="0.4">
      <c r="A98" t="s">
        <v>330</v>
      </c>
      <c r="B98" t="s">
        <v>330</v>
      </c>
    </row>
    <row r="99" spans="1:3" x14ac:dyDescent="0.4">
      <c r="A99" t="s">
        <v>331</v>
      </c>
      <c r="B99" t="s">
        <v>331</v>
      </c>
      <c r="C99" t="s">
        <v>863</v>
      </c>
    </row>
    <row r="100" spans="1:3" x14ac:dyDescent="0.4">
      <c r="A100" t="s">
        <v>332</v>
      </c>
      <c r="B100" t="s">
        <v>332</v>
      </c>
      <c r="C100" t="s">
        <v>863</v>
      </c>
    </row>
    <row r="101" spans="1:3" x14ac:dyDescent="0.4">
      <c r="A101" t="s">
        <v>333</v>
      </c>
      <c r="B101" t="s">
        <v>333</v>
      </c>
    </row>
    <row r="102" spans="1:3" x14ac:dyDescent="0.4">
      <c r="A102" t="s">
        <v>334</v>
      </c>
      <c r="B102" t="s">
        <v>334</v>
      </c>
    </row>
    <row r="103" spans="1:3" x14ac:dyDescent="0.4">
      <c r="A103" s="21" t="s">
        <v>335</v>
      </c>
    </row>
    <row r="104" spans="1:3" x14ac:dyDescent="0.4">
      <c r="A104" t="s">
        <v>336</v>
      </c>
    </row>
    <row r="105" spans="1:3" x14ac:dyDescent="0.4">
      <c r="A105" t="s">
        <v>337</v>
      </c>
      <c r="B105" t="s">
        <v>337</v>
      </c>
    </row>
    <row r="106" spans="1:3" x14ac:dyDescent="0.4">
      <c r="A106" t="s">
        <v>338</v>
      </c>
      <c r="B106" t="s">
        <v>338</v>
      </c>
    </row>
    <row r="107" spans="1:3" x14ac:dyDescent="0.4">
      <c r="A107" t="s">
        <v>339</v>
      </c>
      <c r="B107" t="s">
        <v>339</v>
      </c>
    </row>
    <row r="108" spans="1:3" x14ac:dyDescent="0.4">
      <c r="A108" t="s">
        <v>340</v>
      </c>
      <c r="B108" t="s">
        <v>340</v>
      </c>
    </row>
    <row r="109" spans="1:3" x14ac:dyDescent="0.4">
      <c r="A109" t="s">
        <v>341</v>
      </c>
      <c r="B109" t="s">
        <v>341</v>
      </c>
    </row>
    <row r="110" spans="1:3" x14ac:dyDescent="0.4">
      <c r="A110" t="s">
        <v>342</v>
      </c>
      <c r="B110" t="s">
        <v>342</v>
      </c>
    </row>
    <row r="111" spans="1:3" x14ac:dyDescent="0.4">
      <c r="A111" s="21" t="s">
        <v>343</v>
      </c>
    </row>
    <row r="112" spans="1:3" x14ac:dyDescent="0.4">
      <c r="A112" t="s">
        <v>344</v>
      </c>
      <c r="B112" t="s">
        <v>344</v>
      </c>
    </row>
    <row r="113" spans="1:3" x14ac:dyDescent="0.4">
      <c r="A113" t="s">
        <v>345</v>
      </c>
      <c r="B113" t="s">
        <v>345</v>
      </c>
      <c r="C113" t="s">
        <v>863</v>
      </c>
    </row>
    <row r="114" spans="1:3" x14ac:dyDescent="0.4">
      <c r="A114" t="s">
        <v>346</v>
      </c>
      <c r="B114" t="s">
        <v>346</v>
      </c>
      <c r="C114" t="s">
        <v>863</v>
      </c>
    </row>
    <row r="115" spans="1:3" x14ac:dyDescent="0.4">
      <c r="A115" t="s">
        <v>347</v>
      </c>
      <c r="B115" t="s">
        <v>347</v>
      </c>
      <c r="C115" t="s">
        <v>863</v>
      </c>
    </row>
    <row r="116" spans="1:3" x14ac:dyDescent="0.4">
      <c r="A116" t="s">
        <v>348</v>
      </c>
    </row>
    <row r="117" spans="1:3" x14ac:dyDescent="0.4">
      <c r="A117" t="s">
        <v>349</v>
      </c>
      <c r="B117" t="s">
        <v>349</v>
      </c>
    </row>
    <row r="118" spans="1:3" x14ac:dyDescent="0.4">
      <c r="A118" t="s">
        <v>350</v>
      </c>
      <c r="B118" t="s">
        <v>350</v>
      </c>
      <c r="C118" t="s">
        <v>863</v>
      </c>
    </row>
    <row r="119" spans="1:3" x14ac:dyDescent="0.4">
      <c r="A119" t="s">
        <v>351</v>
      </c>
      <c r="B119" t="s">
        <v>351</v>
      </c>
    </row>
    <row r="120" spans="1:3" x14ac:dyDescent="0.4">
      <c r="A120" t="s">
        <v>352</v>
      </c>
      <c r="B120" t="s">
        <v>352</v>
      </c>
      <c r="C120" t="s">
        <v>863</v>
      </c>
    </row>
    <row r="121" spans="1:3" x14ac:dyDescent="0.4">
      <c r="A121" t="s">
        <v>353</v>
      </c>
      <c r="B121" t="s">
        <v>353</v>
      </c>
      <c r="C121" t="s">
        <v>863</v>
      </c>
    </row>
    <row r="122" spans="1:3" x14ac:dyDescent="0.4">
      <c r="A122" t="s">
        <v>354</v>
      </c>
      <c r="B122" t="s">
        <v>354</v>
      </c>
    </row>
    <row r="123" spans="1:3" x14ac:dyDescent="0.4">
      <c r="A123" t="s">
        <v>355</v>
      </c>
      <c r="B123" t="s">
        <v>355</v>
      </c>
    </row>
    <row r="124" spans="1:3" x14ac:dyDescent="0.4">
      <c r="A124" t="s">
        <v>356</v>
      </c>
      <c r="B124" t="s">
        <v>356</v>
      </c>
    </row>
    <row r="125" spans="1:3" x14ac:dyDescent="0.4">
      <c r="A125" t="s">
        <v>357</v>
      </c>
    </row>
    <row r="126" spans="1:3" x14ac:dyDescent="0.4">
      <c r="A126" t="s">
        <v>358</v>
      </c>
    </row>
    <row r="127" spans="1:3" x14ac:dyDescent="0.4">
      <c r="A127" t="s">
        <v>359</v>
      </c>
    </row>
    <row r="128" spans="1:3" x14ac:dyDescent="0.4">
      <c r="A128" t="s">
        <v>360</v>
      </c>
    </row>
    <row r="129" spans="1:3" x14ac:dyDescent="0.4">
      <c r="A129" t="s">
        <v>361</v>
      </c>
      <c r="B129" t="s">
        <v>361</v>
      </c>
    </row>
    <row r="130" spans="1:3" x14ac:dyDescent="0.4">
      <c r="A130" t="s">
        <v>362</v>
      </c>
      <c r="B130" t="s">
        <v>362</v>
      </c>
    </row>
    <row r="131" spans="1:3" x14ac:dyDescent="0.4">
      <c r="A131" t="s">
        <v>363</v>
      </c>
    </row>
    <row r="132" spans="1:3" x14ac:dyDescent="0.4">
      <c r="A132" t="s">
        <v>364</v>
      </c>
    </row>
    <row r="133" spans="1:3" x14ac:dyDescent="0.4">
      <c r="A133" t="s">
        <v>365</v>
      </c>
      <c r="B133" t="s">
        <v>365</v>
      </c>
      <c r="C133" t="s">
        <v>863</v>
      </c>
    </row>
    <row r="134" spans="1:3" x14ac:dyDescent="0.4">
      <c r="A134" t="s">
        <v>366</v>
      </c>
      <c r="B134" t="s">
        <v>366</v>
      </c>
      <c r="C134" t="s">
        <v>863</v>
      </c>
    </row>
    <row r="135" spans="1:3" x14ac:dyDescent="0.4">
      <c r="A135" t="s">
        <v>367</v>
      </c>
      <c r="B135" t="s">
        <v>367</v>
      </c>
      <c r="C135" t="s">
        <v>863</v>
      </c>
    </row>
    <row r="136" spans="1:3" x14ac:dyDescent="0.4">
      <c r="A136" t="s">
        <v>368</v>
      </c>
      <c r="B136" t="s">
        <v>370</v>
      </c>
    </row>
    <row r="137" spans="1:3" x14ac:dyDescent="0.4">
      <c r="A137" t="s">
        <v>369</v>
      </c>
    </row>
    <row r="138" spans="1:3" x14ac:dyDescent="0.4">
      <c r="A138" t="s">
        <v>370</v>
      </c>
    </row>
    <row r="139" spans="1:3" x14ac:dyDescent="0.4">
      <c r="A139" t="s">
        <v>371</v>
      </c>
      <c r="B139" t="s">
        <v>371</v>
      </c>
    </row>
    <row r="140" spans="1:3" x14ac:dyDescent="0.4">
      <c r="A140" t="s">
        <v>372</v>
      </c>
      <c r="B140" t="s">
        <v>372</v>
      </c>
    </row>
    <row r="141" spans="1:3" x14ac:dyDescent="0.4">
      <c r="A141" t="s">
        <v>373</v>
      </c>
      <c r="B141" t="s">
        <v>373</v>
      </c>
    </row>
    <row r="142" spans="1:3" x14ac:dyDescent="0.4">
      <c r="A142" t="s">
        <v>374</v>
      </c>
    </row>
    <row r="143" spans="1:3" x14ac:dyDescent="0.4">
      <c r="A143" t="s">
        <v>375</v>
      </c>
      <c r="B143" t="s">
        <v>375</v>
      </c>
      <c r="C143" t="s">
        <v>863</v>
      </c>
    </row>
    <row r="144" spans="1:3" x14ac:dyDescent="0.4">
      <c r="A144" t="s">
        <v>376</v>
      </c>
      <c r="B144" t="s">
        <v>376</v>
      </c>
      <c r="C144" t="s">
        <v>863</v>
      </c>
    </row>
    <row r="145" spans="1:3" x14ac:dyDescent="0.4">
      <c r="A145" t="s">
        <v>377</v>
      </c>
      <c r="B145" t="s">
        <v>377</v>
      </c>
      <c r="C145" t="s">
        <v>863</v>
      </c>
    </row>
    <row r="146" spans="1:3" x14ac:dyDescent="0.4">
      <c r="A146" t="s">
        <v>378</v>
      </c>
    </row>
    <row r="147" spans="1:3" x14ac:dyDescent="0.4">
      <c r="A147" t="s">
        <v>379</v>
      </c>
      <c r="B147" t="s">
        <v>379</v>
      </c>
    </row>
    <row r="148" spans="1:3" x14ac:dyDescent="0.4">
      <c r="A148" t="s">
        <v>380</v>
      </c>
      <c r="B148" t="s">
        <v>380</v>
      </c>
      <c r="C148" t="s">
        <v>863</v>
      </c>
    </row>
    <row r="149" spans="1:3" x14ac:dyDescent="0.4">
      <c r="A149" t="s">
        <v>381</v>
      </c>
      <c r="B149" t="s">
        <v>381</v>
      </c>
      <c r="C149" t="s">
        <v>863</v>
      </c>
    </row>
    <row r="150" spans="1:3" x14ac:dyDescent="0.4">
      <c r="A150" t="s">
        <v>382</v>
      </c>
      <c r="B150" t="s">
        <v>382</v>
      </c>
      <c r="C150" t="s">
        <v>863</v>
      </c>
    </row>
    <row r="151" spans="1:3" x14ac:dyDescent="0.4">
      <c r="A151" t="s">
        <v>383</v>
      </c>
      <c r="B151" t="s">
        <v>383</v>
      </c>
    </row>
    <row r="152" spans="1:3" x14ac:dyDescent="0.4">
      <c r="A152" t="s">
        <v>384</v>
      </c>
      <c r="B152" t="s">
        <v>384</v>
      </c>
      <c r="C152" t="s">
        <v>863</v>
      </c>
    </row>
    <row r="153" spans="1:3" x14ac:dyDescent="0.4">
      <c r="A153" t="s">
        <v>385</v>
      </c>
      <c r="B153" t="s">
        <v>385</v>
      </c>
    </row>
    <row r="154" spans="1:3" x14ac:dyDescent="0.4">
      <c r="A154" t="s">
        <v>386</v>
      </c>
      <c r="B154" t="s">
        <v>386</v>
      </c>
      <c r="C154" t="s">
        <v>863</v>
      </c>
    </row>
    <row r="155" spans="1:3" x14ac:dyDescent="0.4">
      <c r="A155" t="s">
        <v>387</v>
      </c>
    </row>
    <row r="156" spans="1:3" x14ac:dyDescent="0.4">
      <c r="A156" t="s">
        <v>388</v>
      </c>
      <c r="B156" t="s">
        <v>388</v>
      </c>
      <c r="C156" t="s">
        <v>863</v>
      </c>
    </row>
    <row r="157" spans="1:3" x14ac:dyDescent="0.4">
      <c r="A157" t="s">
        <v>389</v>
      </c>
      <c r="B157" t="s">
        <v>389</v>
      </c>
    </row>
    <row r="158" spans="1:3" x14ac:dyDescent="0.4">
      <c r="A158" t="s">
        <v>390</v>
      </c>
      <c r="B158" t="s">
        <v>390</v>
      </c>
    </row>
    <row r="159" spans="1:3" x14ac:dyDescent="0.4">
      <c r="A159" t="s">
        <v>391</v>
      </c>
      <c r="B159" t="s">
        <v>391</v>
      </c>
    </row>
    <row r="160" spans="1:3" x14ac:dyDescent="0.4">
      <c r="A160" t="s">
        <v>392</v>
      </c>
      <c r="B160" t="s">
        <v>392</v>
      </c>
    </row>
    <row r="161" spans="1:3" x14ac:dyDescent="0.4">
      <c r="A161" t="s">
        <v>393</v>
      </c>
      <c r="B161" t="s">
        <v>393</v>
      </c>
    </row>
    <row r="162" spans="1:3" x14ac:dyDescent="0.4">
      <c r="A162" t="s">
        <v>394</v>
      </c>
      <c r="B162" t="s">
        <v>394</v>
      </c>
    </row>
    <row r="163" spans="1:3" x14ac:dyDescent="0.4">
      <c r="A163" t="s">
        <v>395</v>
      </c>
      <c r="B163" t="s">
        <v>395</v>
      </c>
    </row>
    <row r="164" spans="1:3" x14ac:dyDescent="0.4">
      <c r="A164" t="s">
        <v>396</v>
      </c>
      <c r="B164" t="s">
        <v>396</v>
      </c>
    </row>
    <row r="165" spans="1:3" x14ac:dyDescent="0.4">
      <c r="A165" t="s">
        <v>397</v>
      </c>
    </row>
    <row r="166" spans="1:3" x14ac:dyDescent="0.4">
      <c r="A166" t="s">
        <v>398</v>
      </c>
      <c r="B166" t="s">
        <v>398</v>
      </c>
      <c r="C166" t="s">
        <v>863</v>
      </c>
    </row>
    <row r="167" spans="1:3" x14ac:dyDescent="0.4">
      <c r="A167" t="s">
        <v>399</v>
      </c>
      <c r="B167" t="s">
        <v>399</v>
      </c>
    </row>
    <row r="168" spans="1:3" x14ac:dyDescent="0.4">
      <c r="A168" t="s">
        <v>400</v>
      </c>
      <c r="B168" t="s">
        <v>400</v>
      </c>
    </row>
    <row r="169" spans="1:3" x14ac:dyDescent="0.4">
      <c r="A169" t="s">
        <v>401</v>
      </c>
      <c r="B169" t="s">
        <v>401</v>
      </c>
    </row>
    <row r="170" spans="1:3" x14ac:dyDescent="0.4">
      <c r="A170" t="s">
        <v>402</v>
      </c>
      <c r="B170" t="s">
        <v>402</v>
      </c>
    </row>
    <row r="171" spans="1:3" x14ac:dyDescent="0.4">
      <c r="A171" t="s">
        <v>403</v>
      </c>
      <c r="B171" t="s">
        <v>403</v>
      </c>
      <c r="C171" t="s">
        <v>866</v>
      </c>
    </row>
    <row r="172" spans="1:3" x14ac:dyDescent="0.4">
      <c r="A172" t="s">
        <v>404</v>
      </c>
      <c r="B172" t="s">
        <v>404</v>
      </c>
      <c r="C172" t="s">
        <v>866</v>
      </c>
    </row>
    <row r="173" spans="1:3" x14ac:dyDescent="0.4">
      <c r="A173" t="s">
        <v>405</v>
      </c>
      <c r="B173" t="s">
        <v>405</v>
      </c>
      <c r="C173" t="s">
        <v>866</v>
      </c>
    </row>
    <row r="174" spans="1:3" x14ac:dyDescent="0.4">
      <c r="A174" t="s">
        <v>406</v>
      </c>
      <c r="B174" t="s">
        <v>406</v>
      </c>
      <c r="C174" t="s">
        <v>866</v>
      </c>
    </row>
    <row r="175" spans="1:3" x14ac:dyDescent="0.4">
      <c r="A175" t="s">
        <v>407</v>
      </c>
      <c r="B175" t="s">
        <v>407</v>
      </c>
      <c r="C175" t="s">
        <v>866</v>
      </c>
    </row>
    <row r="176" spans="1:3" x14ac:dyDescent="0.4">
      <c r="A176" t="s">
        <v>408</v>
      </c>
      <c r="B176" t="s">
        <v>408</v>
      </c>
      <c r="C176" t="s">
        <v>863</v>
      </c>
    </row>
    <row r="177" spans="1:3" x14ac:dyDescent="0.4">
      <c r="A177" t="s">
        <v>409</v>
      </c>
      <c r="B177" t="s">
        <v>409</v>
      </c>
      <c r="C177" t="s">
        <v>863</v>
      </c>
    </row>
    <row r="178" spans="1:3" x14ac:dyDescent="0.4">
      <c r="A178" t="s">
        <v>410</v>
      </c>
      <c r="B178" t="s">
        <v>410</v>
      </c>
    </row>
    <row r="179" spans="1:3" x14ac:dyDescent="0.4">
      <c r="A179" t="s">
        <v>411</v>
      </c>
      <c r="B179" t="s">
        <v>411</v>
      </c>
    </row>
    <row r="180" spans="1:3" x14ac:dyDescent="0.4">
      <c r="A180" t="s">
        <v>412</v>
      </c>
      <c r="B180" t="s">
        <v>412</v>
      </c>
    </row>
    <row r="181" spans="1:3" x14ac:dyDescent="0.4">
      <c r="A181" t="s">
        <v>413</v>
      </c>
      <c r="B181" t="s">
        <v>413</v>
      </c>
    </row>
    <row r="182" spans="1:3" x14ac:dyDescent="0.4">
      <c r="A182" t="s">
        <v>414</v>
      </c>
      <c r="B182" t="s">
        <v>414</v>
      </c>
    </row>
    <row r="183" spans="1:3" x14ac:dyDescent="0.4">
      <c r="A183" t="s">
        <v>415</v>
      </c>
      <c r="B183" t="s">
        <v>415</v>
      </c>
    </row>
    <row r="184" spans="1:3" x14ac:dyDescent="0.4">
      <c r="A184" t="s">
        <v>416</v>
      </c>
      <c r="B184" t="s">
        <v>416</v>
      </c>
    </row>
    <row r="185" spans="1:3" x14ac:dyDescent="0.4">
      <c r="A185" t="s">
        <v>417</v>
      </c>
      <c r="B185" t="s">
        <v>417</v>
      </c>
    </row>
    <row r="186" spans="1:3" x14ac:dyDescent="0.4">
      <c r="A186" t="s">
        <v>418</v>
      </c>
      <c r="B186" t="s">
        <v>418</v>
      </c>
      <c r="C186" t="s">
        <v>863</v>
      </c>
    </row>
    <row r="187" spans="1:3" x14ac:dyDescent="0.4">
      <c r="A187" s="24" t="s">
        <v>419</v>
      </c>
    </row>
    <row r="188" spans="1:3" x14ac:dyDescent="0.4">
      <c r="A188" t="s">
        <v>420</v>
      </c>
      <c r="B188" t="s">
        <v>420</v>
      </c>
    </row>
    <row r="189" spans="1:3" x14ac:dyDescent="0.4">
      <c r="A189" t="s">
        <v>421</v>
      </c>
      <c r="B189" t="s">
        <v>421</v>
      </c>
    </row>
    <row r="190" spans="1:3" x14ac:dyDescent="0.4">
      <c r="A190" t="s">
        <v>422</v>
      </c>
    </row>
    <row r="191" spans="1:3" x14ac:dyDescent="0.4">
      <c r="A191" t="s">
        <v>423</v>
      </c>
    </row>
    <row r="192" spans="1:3" x14ac:dyDescent="0.4">
      <c r="A192" t="s">
        <v>424</v>
      </c>
    </row>
    <row r="193" spans="1:2" x14ac:dyDescent="0.4">
      <c r="A193" t="s">
        <v>425</v>
      </c>
      <c r="B193" t="s">
        <v>425</v>
      </c>
    </row>
    <row r="194" spans="1:2" x14ac:dyDescent="0.4">
      <c r="A194" t="s">
        <v>426</v>
      </c>
      <c r="B194" t="s">
        <v>426</v>
      </c>
    </row>
    <row r="195" spans="1:2" x14ac:dyDescent="0.4">
      <c r="A195" t="s">
        <v>427</v>
      </c>
      <c r="B195" t="s">
        <v>427</v>
      </c>
    </row>
    <row r="196" spans="1:2" x14ac:dyDescent="0.4">
      <c r="A196" t="s">
        <v>428</v>
      </c>
      <c r="B196" t="s">
        <v>428</v>
      </c>
    </row>
    <row r="197" spans="1:2" x14ac:dyDescent="0.4">
      <c r="A197" t="s">
        <v>429</v>
      </c>
      <c r="B197" t="s">
        <v>429</v>
      </c>
    </row>
    <row r="198" spans="1:2" x14ac:dyDescent="0.4">
      <c r="A198" t="s">
        <v>430</v>
      </c>
      <c r="B198" t="s">
        <v>430</v>
      </c>
    </row>
    <row r="199" spans="1:2" x14ac:dyDescent="0.4">
      <c r="A199" t="s">
        <v>431</v>
      </c>
      <c r="B199" t="s">
        <v>431</v>
      </c>
    </row>
    <row r="200" spans="1:2" x14ac:dyDescent="0.4">
      <c r="A200" t="s">
        <v>432</v>
      </c>
      <c r="B200" t="s">
        <v>432</v>
      </c>
    </row>
    <row r="201" spans="1:2" x14ac:dyDescent="0.4">
      <c r="A201" t="s">
        <v>433</v>
      </c>
      <c r="B201" t="s">
        <v>433</v>
      </c>
    </row>
    <row r="202" spans="1:2" x14ac:dyDescent="0.4">
      <c r="A202" t="s">
        <v>434</v>
      </c>
      <c r="B202" t="s">
        <v>434</v>
      </c>
    </row>
    <row r="203" spans="1:2" x14ac:dyDescent="0.4">
      <c r="A203" t="s">
        <v>435</v>
      </c>
      <c r="B203" t="s">
        <v>435</v>
      </c>
    </row>
    <row r="204" spans="1:2" x14ac:dyDescent="0.4">
      <c r="A204" t="s">
        <v>436</v>
      </c>
    </row>
    <row r="205" spans="1:2" x14ac:dyDescent="0.4">
      <c r="A205" t="s">
        <v>437</v>
      </c>
      <c r="B205" t="s">
        <v>437</v>
      </c>
    </row>
    <row r="206" spans="1:2" x14ac:dyDescent="0.4">
      <c r="A206" t="s">
        <v>438</v>
      </c>
      <c r="B206" t="s">
        <v>438</v>
      </c>
    </row>
    <row r="207" spans="1:2" x14ac:dyDescent="0.4">
      <c r="A207" t="s">
        <v>439</v>
      </c>
      <c r="B207" t="s">
        <v>439</v>
      </c>
    </row>
    <row r="208" spans="1:2" x14ac:dyDescent="0.4">
      <c r="A208" t="s">
        <v>440</v>
      </c>
    </row>
    <row r="209" spans="1:3" x14ac:dyDescent="0.4">
      <c r="A209" t="s">
        <v>441</v>
      </c>
    </row>
    <row r="210" spans="1:3" x14ac:dyDescent="0.4">
      <c r="A210" s="21" t="s">
        <v>442</v>
      </c>
    </row>
    <row r="211" spans="1:3" x14ac:dyDescent="0.4">
      <c r="A211" t="s">
        <v>443</v>
      </c>
      <c r="B211" t="s">
        <v>443</v>
      </c>
      <c r="C211" t="s">
        <v>863</v>
      </c>
    </row>
    <row r="212" spans="1:3" x14ac:dyDescent="0.4">
      <c r="A212" t="s">
        <v>444</v>
      </c>
    </row>
    <row r="213" spans="1:3" x14ac:dyDescent="0.4">
      <c r="A213" t="s">
        <v>445</v>
      </c>
      <c r="B213" t="s">
        <v>445</v>
      </c>
    </row>
    <row r="214" spans="1:3" x14ac:dyDescent="0.4">
      <c r="A214" t="s">
        <v>446</v>
      </c>
      <c r="B214" t="s">
        <v>446</v>
      </c>
    </row>
    <row r="215" spans="1:3" x14ac:dyDescent="0.4">
      <c r="A215" t="s">
        <v>447</v>
      </c>
      <c r="B215" t="s">
        <v>447</v>
      </c>
    </row>
    <row r="216" spans="1:3" x14ac:dyDescent="0.4">
      <c r="A216" t="s">
        <v>448</v>
      </c>
      <c r="B216" t="s">
        <v>448</v>
      </c>
    </row>
    <row r="217" spans="1:3" x14ac:dyDescent="0.4">
      <c r="A217" t="s">
        <v>449</v>
      </c>
      <c r="B217" t="s">
        <v>449</v>
      </c>
      <c r="C217" t="s">
        <v>864</v>
      </c>
    </row>
    <row r="218" spans="1:3" x14ac:dyDescent="0.4">
      <c r="A218" t="s">
        <v>450</v>
      </c>
    </row>
    <row r="219" spans="1:3" x14ac:dyDescent="0.4">
      <c r="A219" t="s">
        <v>451</v>
      </c>
      <c r="B219" t="s">
        <v>451</v>
      </c>
    </row>
    <row r="220" spans="1:3" x14ac:dyDescent="0.4">
      <c r="A220" t="s">
        <v>452</v>
      </c>
      <c r="B220" t="s">
        <v>452</v>
      </c>
    </row>
    <row r="221" spans="1:3" x14ac:dyDescent="0.4">
      <c r="A221" t="s">
        <v>453</v>
      </c>
      <c r="B221" t="s">
        <v>453</v>
      </c>
    </row>
    <row r="222" spans="1:3" x14ac:dyDescent="0.4">
      <c r="A222" t="s">
        <v>454</v>
      </c>
      <c r="B222" t="s">
        <v>454</v>
      </c>
    </row>
    <row r="223" spans="1:3" x14ac:dyDescent="0.4">
      <c r="A223" t="s">
        <v>455</v>
      </c>
      <c r="B223" t="s">
        <v>455</v>
      </c>
    </row>
    <row r="224" spans="1:3" x14ac:dyDescent="0.4">
      <c r="A224" t="s">
        <v>456</v>
      </c>
      <c r="B224" t="s">
        <v>456</v>
      </c>
      <c r="C224" t="s">
        <v>863</v>
      </c>
    </row>
    <row r="225" spans="1:3" x14ac:dyDescent="0.4">
      <c r="A225" t="s">
        <v>457</v>
      </c>
      <c r="B225" t="s">
        <v>457</v>
      </c>
      <c r="C225" t="s">
        <v>863</v>
      </c>
    </row>
    <row r="226" spans="1:3" x14ac:dyDescent="0.4">
      <c r="A226" t="s">
        <v>458</v>
      </c>
    </row>
    <row r="227" spans="1:3" x14ac:dyDescent="0.4">
      <c r="A227" t="s">
        <v>459</v>
      </c>
      <c r="B227" t="s">
        <v>459</v>
      </c>
      <c r="C227" t="s">
        <v>863</v>
      </c>
    </row>
    <row r="228" spans="1:3" x14ac:dyDescent="0.4">
      <c r="A228" t="s">
        <v>460</v>
      </c>
      <c r="B228" t="s">
        <v>460</v>
      </c>
    </row>
    <row r="229" spans="1:3" x14ac:dyDescent="0.4">
      <c r="A229" t="s">
        <v>461</v>
      </c>
      <c r="B229" t="s">
        <v>461</v>
      </c>
      <c r="C229" t="s">
        <v>863</v>
      </c>
    </row>
    <row r="230" spans="1:3" x14ac:dyDescent="0.4">
      <c r="A230" t="s">
        <v>462</v>
      </c>
      <c r="B230" t="s">
        <v>462</v>
      </c>
    </row>
    <row r="231" spans="1:3" x14ac:dyDescent="0.4">
      <c r="A231" t="s">
        <v>463</v>
      </c>
      <c r="B231" t="s">
        <v>463</v>
      </c>
    </row>
    <row r="232" spans="1:3" x14ac:dyDescent="0.4">
      <c r="A232" t="s">
        <v>464</v>
      </c>
    </row>
    <row r="233" spans="1:3" x14ac:dyDescent="0.4">
      <c r="A233" t="s">
        <v>465</v>
      </c>
      <c r="B233" t="s">
        <v>465</v>
      </c>
    </row>
    <row r="234" spans="1:3" x14ac:dyDescent="0.4">
      <c r="A234" t="s">
        <v>466</v>
      </c>
    </row>
    <row r="235" spans="1:3" x14ac:dyDescent="0.4">
      <c r="A235" t="s">
        <v>467</v>
      </c>
    </row>
    <row r="236" spans="1:3" x14ac:dyDescent="0.4">
      <c r="A236" t="s">
        <v>468</v>
      </c>
    </row>
    <row r="237" spans="1:3" x14ac:dyDescent="0.4">
      <c r="A237" t="s">
        <v>469</v>
      </c>
    </row>
    <row r="238" spans="1:3" x14ac:dyDescent="0.4">
      <c r="A238" t="s">
        <v>470</v>
      </c>
    </row>
    <row r="239" spans="1:3" x14ac:dyDescent="0.4">
      <c r="A239" t="s">
        <v>471</v>
      </c>
      <c r="B239" t="s">
        <v>471</v>
      </c>
      <c r="C239" t="s">
        <v>863</v>
      </c>
    </row>
    <row r="240" spans="1:3" x14ac:dyDescent="0.4">
      <c r="A240" t="s">
        <v>472</v>
      </c>
      <c r="B240" t="s">
        <v>472</v>
      </c>
    </row>
    <row r="241" spans="1:3" x14ac:dyDescent="0.4">
      <c r="A241" t="s">
        <v>473</v>
      </c>
    </row>
    <row r="242" spans="1:3" x14ac:dyDescent="0.4">
      <c r="A242" t="s">
        <v>474</v>
      </c>
      <c r="B242" t="s">
        <v>474</v>
      </c>
      <c r="C242" t="s">
        <v>863</v>
      </c>
    </row>
    <row r="243" spans="1:3" x14ac:dyDescent="0.4">
      <c r="A243" t="s">
        <v>475</v>
      </c>
      <c r="B243" t="s">
        <v>475</v>
      </c>
      <c r="C243" t="s">
        <v>863</v>
      </c>
    </row>
    <row r="244" spans="1:3" x14ac:dyDescent="0.4">
      <c r="A244" t="s">
        <v>476</v>
      </c>
    </row>
    <row r="245" spans="1:3" x14ac:dyDescent="0.4">
      <c r="A245" t="s">
        <v>477</v>
      </c>
      <c r="B245" t="s">
        <v>477</v>
      </c>
      <c r="C245" t="s">
        <v>863</v>
      </c>
    </row>
    <row r="246" spans="1:3" x14ac:dyDescent="0.4">
      <c r="A246" t="s">
        <v>478</v>
      </c>
      <c r="B246" t="s">
        <v>478</v>
      </c>
    </row>
    <row r="247" spans="1:3" x14ac:dyDescent="0.4">
      <c r="A247" t="s">
        <v>479</v>
      </c>
      <c r="B247" t="s">
        <v>479</v>
      </c>
      <c r="C247" t="s">
        <v>863</v>
      </c>
    </row>
    <row r="248" spans="1:3" x14ac:dyDescent="0.4">
      <c r="A248" t="s">
        <v>480</v>
      </c>
    </row>
    <row r="249" spans="1:3" x14ac:dyDescent="0.4">
      <c r="A249" t="s">
        <v>481</v>
      </c>
    </row>
    <row r="250" spans="1:3" x14ac:dyDescent="0.4">
      <c r="A250" t="s">
        <v>482</v>
      </c>
    </row>
    <row r="251" spans="1:3" x14ac:dyDescent="0.4">
      <c r="A251" t="s">
        <v>483</v>
      </c>
    </row>
    <row r="252" spans="1:3" x14ac:dyDescent="0.4">
      <c r="A252" t="s">
        <v>484</v>
      </c>
    </row>
    <row r="253" spans="1:3" x14ac:dyDescent="0.4">
      <c r="A253" t="s">
        <v>485</v>
      </c>
    </row>
    <row r="254" spans="1:3" x14ac:dyDescent="0.4">
      <c r="A254" t="s">
        <v>486</v>
      </c>
    </row>
    <row r="255" spans="1:3" x14ac:dyDescent="0.4">
      <c r="A255" t="s">
        <v>487</v>
      </c>
    </row>
    <row r="256" spans="1:3" x14ac:dyDescent="0.4">
      <c r="A256" t="s">
        <v>488</v>
      </c>
    </row>
    <row r="257" spans="1:3" x14ac:dyDescent="0.4">
      <c r="A257" t="s">
        <v>489</v>
      </c>
    </row>
    <row r="258" spans="1:3" x14ac:dyDescent="0.4">
      <c r="A258" t="s">
        <v>490</v>
      </c>
      <c r="B258" t="s">
        <v>490</v>
      </c>
      <c r="C258" t="s">
        <v>863</v>
      </c>
    </row>
    <row r="259" spans="1:3" x14ac:dyDescent="0.4">
      <c r="A259" t="s">
        <v>491</v>
      </c>
      <c r="B259" t="s">
        <v>491</v>
      </c>
      <c r="C259" t="s">
        <v>863</v>
      </c>
    </row>
    <row r="260" spans="1:3" x14ac:dyDescent="0.4">
      <c r="A260" t="s">
        <v>492</v>
      </c>
      <c r="B260" t="s">
        <v>492</v>
      </c>
    </row>
    <row r="261" spans="1:3" x14ac:dyDescent="0.4">
      <c r="A261" t="s">
        <v>493</v>
      </c>
      <c r="B261" t="s">
        <v>493</v>
      </c>
      <c r="C261" t="s">
        <v>863</v>
      </c>
    </row>
    <row r="262" spans="1:3" x14ac:dyDescent="0.4">
      <c r="A262" t="s">
        <v>494</v>
      </c>
      <c r="B262" t="s">
        <v>494</v>
      </c>
      <c r="C262" t="s">
        <v>863</v>
      </c>
    </row>
    <row r="263" spans="1:3" x14ac:dyDescent="0.4">
      <c r="A263" t="s">
        <v>495</v>
      </c>
    </row>
    <row r="264" spans="1:3" x14ac:dyDescent="0.4">
      <c r="A264" t="s">
        <v>496</v>
      </c>
      <c r="B264" t="s">
        <v>496</v>
      </c>
    </row>
    <row r="265" spans="1:3" x14ac:dyDescent="0.4">
      <c r="A265" t="s">
        <v>497</v>
      </c>
      <c r="B265" t="s">
        <v>497</v>
      </c>
      <c r="C265" t="s">
        <v>863</v>
      </c>
    </row>
    <row r="266" spans="1:3" x14ac:dyDescent="0.4">
      <c r="A266" t="s">
        <v>498</v>
      </c>
      <c r="B266" t="s">
        <v>498</v>
      </c>
    </row>
    <row r="267" spans="1:3" x14ac:dyDescent="0.4">
      <c r="A267" t="s">
        <v>499</v>
      </c>
      <c r="B267" t="s">
        <v>499</v>
      </c>
      <c r="C267" t="s">
        <v>863</v>
      </c>
    </row>
    <row r="268" spans="1:3" x14ac:dyDescent="0.4">
      <c r="A268" t="s">
        <v>500</v>
      </c>
      <c r="B268" t="s">
        <v>500</v>
      </c>
      <c r="C268" t="s">
        <v>863</v>
      </c>
    </row>
    <row r="269" spans="1:3" x14ac:dyDescent="0.4">
      <c r="A269" t="s">
        <v>501</v>
      </c>
      <c r="B269" t="s">
        <v>501</v>
      </c>
    </row>
    <row r="270" spans="1:3" x14ac:dyDescent="0.4">
      <c r="A270" t="s">
        <v>502</v>
      </c>
      <c r="B270" t="s">
        <v>502</v>
      </c>
      <c r="C270" t="s">
        <v>863</v>
      </c>
    </row>
    <row r="271" spans="1:3" x14ac:dyDescent="0.4">
      <c r="A271" t="s">
        <v>503</v>
      </c>
      <c r="B271" t="s">
        <v>503</v>
      </c>
    </row>
    <row r="272" spans="1:3" x14ac:dyDescent="0.4">
      <c r="A272" t="s">
        <v>504</v>
      </c>
    </row>
    <row r="273" spans="1:3" x14ac:dyDescent="0.4">
      <c r="A273" t="s">
        <v>505</v>
      </c>
      <c r="B273" t="s">
        <v>505</v>
      </c>
    </row>
    <row r="274" spans="1:3" x14ac:dyDescent="0.4">
      <c r="A274" t="s">
        <v>506</v>
      </c>
      <c r="B274" t="s">
        <v>506</v>
      </c>
    </row>
    <row r="275" spans="1:3" x14ac:dyDescent="0.4">
      <c r="A275" t="s">
        <v>507</v>
      </c>
      <c r="B275" t="s">
        <v>507</v>
      </c>
    </row>
    <row r="276" spans="1:3" x14ac:dyDescent="0.4">
      <c r="A276" t="s">
        <v>508</v>
      </c>
      <c r="B276" t="s">
        <v>508</v>
      </c>
      <c r="C276" t="s">
        <v>863</v>
      </c>
    </row>
    <row r="277" spans="1:3" x14ac:dyDescent="0.4">
      <c r="A277" t="s">
        <v>509</v>
      </c>
      <c r="B277" t="s">
        <v>509</v>
      </c>
      <c r="C277" t="s">
        <v>863</v>
      </c>
    </row>
    <row r="278" spans="1:3" x14ac:dyDescent="0.4">
      <c r="A278" t="s">
        <v>510</v>
      </c>
    </row>
    <row r="279" spans="1:3" x14ac:dyDescent="0.4">
      <c r="A279" t="s">
        <v>511</v>
      </c>
      <c r="B279" t="s">
        <v>511</v>
      </c>
      <c r="C279" t="s">
        <v>863</v>
      </c>
    </row>
    <row r="280" spans="1:3" x14ac:dyDescent="0.4">
      <c r="A280" t="s">
        <v>512</v>
      </c>
      <c r="B280" t="s">
        <v>512</v>
      </c>
      <c r="C280" t="s">
        <v>863</v>
      </c>
    </row>
    <row r="281" spans="1:3" x14ac:dyDescent="0.4">
      <c r="A281" t="s">
        <v>513</v>
      </c>
      <c r="B281" t="s">
        <v>513</v>
      </c>
    </row>
    <row r="282" spans="1:3" x14ac:dyDescent="0.4">
      <c r="A282" t="s">
        <v>514</v>
      </c>
      <c r="B282" t="s">
        <v>514</v>
      </c>
      <c r="C282" t="s">
        <v>863</v>
      </c>
    </row>
    <row r="283" spans="1:3" x14ac:dyDescent="0.4">
      <c r="A283" t="s">
        <v>515</v>
      </c>
      <c r="B283" t="s">
        <v>515</v>
      </c>
    </row>
    <row r="284" spans="1:3" x14ac:dyDescent="0.4">
      <c r="A284" t="s">
        <v>516</v>
      </c>
    </row>
    <row r="285" spans="1:3" x14ac:dyDescent="0.4">
      <c r="A285" t="s">
        <v>517</v>
      </c>
    </row>
    <row r="286" spans="1:3" x14ac:dyDescent="0.4">
      <c r="A286" t="s">
        <v>518</v>
      </c>
      <c r="B286" t="s">
        <v>518</v>
      </c>
      <c r="C286" t="s">
        <v>863</v>
      </c>
    </row>
    <row r="287" spans="1:3" x14ac:dyDescent="0.4">
      <c r="A287" t="s">
        <v>519</v>
      </c>
      <c r="B287" t="s">
        <v>519</v>
      </c>
    </row>
    <row r="288" spans="1:3" x14ac:dyDescent="0.4">
      <c r="A288" t="s">
        <v>520</v>
      </c>
    </row>
    <row r="289" spans="1:3" x14ac:dyDescent="0.4">
      <c r="A289" t="s">
        <v>521</v>
      </c>
    </row>
    <row r="290" spans="1:3" x14ac:dyDescent="0.4">
      <c r="A290" t="s">
        <v>522</v>
      </c>
      <c r="B290" t="s">
        <v>522</v>
      </c>
    </row>
    <row r="291" spans="1:3" x14ac:dyDescent="0.4">
      <c r="A291" t="s">
        <v>523</v>
      </c>
      <c r="B291" t="s">
        <v>523</v>
      </c>
    </row>
    <row r="292" spans="1:3" x14ac:dyDescent="0.4">
      <c r="A292" t="s">
        <v>524</v>
      </c>
      <c r="B292" t="s">
        <v>524</v>
      </c>
      <c r="C292" t="s">
        <v>863</v>
      </c>
    </row>
    <row r="293" spans="1:3" x14ac:dyDescent="0.4">
      <c r="A293" t="s">
        <v>525</v>
      </c>
      <c r="B293" t="s">
        <v>525</v>
      </c>
    </row>
    <row r="294" spans="1:3" x14ac:dyDescent="0.4">
      <c r="A294" t="s">
        <v>526</v>
      </c>
    </row>
    <row r="295" spans="1:3" x14ac:dyDescent="0.4">
      <c r="A295" t="s">
        <v>527</v>
      </c>
      <c r="B295" t="s">
        <v>527</v>
      </c>
    </row>
    <row r="296" spans="1:3" x14ac:dyDescent="0.4">
      <c r="A296" t="s">
        <v>528</v>
      </c>
      <c r="B296" t="s">
        <v>528</v>
      </c>
      <c r="C296" t="s">
        <v>863</v>
      </c>
    </row>
    <row r="297" spans="1:3" x14ac:dyDescent="0.4">
      <c r="A297" t="s">
        <v>529</v>
      </c>
      <c r="B297" t="s">
        <v>529</v>
      </c>
    </row>
    <row r="298" spans="1:3" x14ac:dyDescent="0.4">
      <c r="A298" t="s">
        <v>530</v>
      </c>
    </row>
    <row r="299" spans="1:3" x14ac:dyDescent="0.4">
      <c r="A299" t="s">
        <v>531</v>
      </c>
      <c r="B299" t="s">
        <v>531</v>
      </c>
      <c r="C299" t="s">
        <v>863</v>
      </c>
    </row>
    <row r="300" spans="1:3" x14ac:dyDescent="0.4">
      <c r="A300" t="s">
        <v>532</v>
      </c>
      <c r="B300" t="s">
        <v>532</v>
      </c>
      <c r="C300" t="s">
        <v>863</v>
      </c>
    </row>
    <row r="301" spans="1:3" x14ac:dyDescent="0.4">
      <c r="A301" t="s">
        <v>533</v>
      </c>
      <c r="B301" t="s">
        <v>533</v>
      </c>
    </row>
    <row r="302" spans="1:3" x14ac:dyDescent="0.4">
      <c r="A302" t="s">
        <v>534</v>
      </c>
    </row>
    <row r="303" spans="1:3" x14ac:dyDescent="0.4">
      <c r="A303" t="s">
        <v>535</v>
      </c>
      <c r="B303" t="s">
        <v>535</v>
      </c>
    </row>
    <row r="304" spans="1:3" x14ac:dyDescent="0.4">
      <c r="A304" t="s">
        <v>536</v>
      </c>
      <c r="B304" t="s">
        <v>536</v>
      </c>
    </row>
    <row r="305" spans="1:3" x14ac:dyDescent="0.4">
      <c r="A305" t="s">
        <v>537</v>
      </c>
      <c r="B305" t="s">
        <v>537</v>
      </c>
    </row>
    <row r="306" spans="1:3" x14ac:dyDescent="0.4">
      <c r="A306" t="s">
        <v>538</v>
      </c>
      <c r="B306" t="s">
        <v>538</v>
      </c>
    </row>
    <row r="307" spans="1:3" x14ac:dyDescent="0.4">
      <c r="A307" t="s">
        <v>539</v>
      </c>
      <c r="B307" t="s">
        <v>539</v>
      </c>
      <c r="C307" t="s">
        <v>863</v>
      </c>
    </row>
    <row r="308" spans="1:3" x14ac:dyDescent="0.4">
      <c r="A308" t="s">
        <v>540</v>
      </c>
      <c r="B308" t="s">
        <v>540</v>
      </c>
    </row>
    <row r="309" spans="1:3" x14ac:dyDescent="0.4">
      <c r="A309" t="s">
        <v>541</v>
      </c>
      <c r="B309" t="s">
        <v>541</v>
      </c>
    </row>
    <row r="310" spans="1:3" x14ac:dyDescent="0.4">
      <c r="A310" t="s">
        <v>542</v>
      </c>
      <c r="B310" t="s">
        <v>542</v>
      </c>
      <c r="C310" t="s">
        <v>863</v>
      </c>
    </row>
    <row r="311" spans="1:3" x14ac:dyDescent="0.4">
      <c r="A311" t="s">
        <v>543</v>
      </c>
      <c r="B311" t="s">
        <v>543</v>
      </c>
    </row>
    <row r="312" spans="1:3" x14ac:dyDescent="0.4">
      <c r="A312" t="s">
        <v>544</v>
      </c>
      <c r="B312" t="s">
        <v>544</v>
      </c>
      <c r="C312" t="s">
        <v>863</v>
      </c>
    </row>
    <row r="313" spans="1:3" x14ac:dyDescent="0.4">
      <c r="A313" t="s">
        <v>545</v>
      </c>
      <c r="B313" t="s">
        <v>545</v>
      </c>
    </row>
    <row r="314" spans="1:3" x14ac:dyDescent="0.4">
      <c r="A314" t="s">
        <v>546</v>
      </c>
    </row>
    <row r="315" spans="1:3" x14ac:dyDescent="0.4">
      <c r="A315" t="s">
        <v>547</v>
      </c>
      <c r="B315" t="s">
        <v>547</v>
      </c>
    </row>
    <row r="316" spans="1:3" x14ac:dyDescent="0.4">
      <c r="A316" t="s">
        <v>548</v>
      </c>
    </row>
    <row r="317" spans="1:3" x14ac:dyDescent="0.4">
      <c r="A317" t="s">
        <v>549</v>
      </c>
      <c r="B317" t="s">
        <v>549</v>
      </c>
      <c r="C317" t="s">
        <v>863</v>
      </c>
    </row>
    <row r="318" spans="1:3" x14ac:dyDescent="0.4">
      <c r="A318" t="s">
        <v>550</v>
      </c>
      <c r="B318" t="s">
        <v>550</v>
      </c>
      <c r="C318" t="s">
        <v>863</v>
      </c>
    </row>
    <row r="319" spans="1:3" x14ac:dyDescent="0.4">
      <c r="A319" t="s">
        <v>551</v>
      </c>
      <c r="B319" t="s">
        <v>551</v>
      </c>
    </row>
    <row r="320" spans="1:3" x14ac:dyDescent="0.4">
      <c r="A320" t="s">
        <v>552</v>
      </c>
    </row>
    <row r="321" spans="1:3" x14ac:dyDescent="0.4">
      <c r="A321" t="s">
        <v>553</v>
      </c>
      <c r="B321" t="s">
        <v>553</v>
      </c>
      <c r="C321" t="s">
        <v>863</v>
      </c>
    </row>
    <row r="322" spans="1:3" x14ac:dyDescent="0.4">
      <c r="A322" t="s">
        <v>554</v>
      </c>
      <c r="B322" t="s">
        <v>554</v>
      </c>
      <c r="C322" t="s">
        <v>863</v>
      </c>
    </row>
    <row r="323" spans="1:3" x14ac:dyDescent="0.4">
      <c r="A323" t="s">
        <v>555</v>
      </c>
      <c r="B323" t="s">
        <v>555</v>
      </c>
      <c r="C323" t="s">
        <v>863</v>
      </c>
    </row>
    <row r="324" spans="1:3" x14ac:dyDescent="0.4">
      <c r="A324" t="s">
        <v>556</v>
      </c>
      <c r="B324" t="s">
        <v>556</v>
      </c>
    </row>
    <row r="325" spans="1:3" x14ac:dyDescent="0.4">
      <c r="A325" t="s">
        <v>557</v>
      </c>
      <c r="B325" t="s">
        <v>557</v>
      </c>
      <c r="C325" t="s">
        <v>863</v>
      </c>
    </row>
    <row r="326" spans="1:3" x14ac:dyDescent="0.4">
      <c r="A326" t="s">
        <v>558</v>
      </c>
      <c r="B326" t="s">
        <v>558</v>
      </c>
    </row>
    <row r="327" spans="1:3" x14ac:dyDescent="0.4">
      <c r="A327" t="s">
        <v>559</v>
      </c>
      <c r="B327" t="s">
        <v>559</v>
      </c>
    </row>
    <row r="328" spans="1:3" x14ac:dyDescent="0.4">
      <c r="A328" t="s">
        <v>560</v>
      </c>
      <c r="B328" t="s">
        <v>560</v>
      </c>
      <c r="C328" t="s">
        <v>863</v>
      </c>
    </row>
    <row r="329" spans="1:3" x14ac:dyDescent="0.4">
      <c r="A329" t="s">
        <v>561</v>
      </c>
      <c r="B329" t="s">
        <v>561</v>
      </c>
      <c r="C329" t="s">
        <v>863</v>
      </c>
    </row>
    <row r="330" spans="1:3" x14ac:dyDescent="0.4">
      <c r="A330" t="s">
        <v>562</v>
      </c>
    </row>
    <row r="331" spans="1:3" x14ac:dyDescent="0.4">
      <c r="A331" t="s">
        <v>563</v>
      </c>
      <c r="B331" t="s">
        <v>563</v>
      </c>
      <c r="C331" t="s">
        <v>863</v>
      </c>
    </row>
    <row r="332" spans="1:3" x14ac:dyDescent="0.4">
      <c r="A332" t="s">
        <v>564</v>
      </c>
    </row>
    <row r="333" spans="1:3" x14ac:dyDescent="0.4">
      <c r="A333" t="s">
        <v>565</v>
      </c>
      <c r="B333" t="s">
        <v>565</v>
      </c>
      <c r="C333" t="s">
        <v>863</v>
      </c>
    </row>
    <row r="334" spans="1:3" x14ac:dyDescent="0.4">
      <c r="A334" t="s">
        <v>566</v>
      </c>
    </row>
    <row r="335" spans="1:3" x14ac:dyDescent="0.4">
      <c r="A335" t="s">
        <v>567</v>
      </c>
      <c r="B335" t="s">
        <v>567</v>
      </c>
    </row>
    <row r="336" spans="1:3" x14ac:dyDescent="0.4">
      <c r="A336" t="s">
        <v>568</v>
      </c>
      <c r="B336" t="s">
        <v>568</v>
      </c>
      <c r="C336" t="s">
        <v>863</v>
      </c>
    </row>
    <row r="337" spans="1:3" x14ac:dyDescent="0.4">
      <c r="A337" t="s">
        <v>569</v>
      </c>
      <c r="B337" t="s">
        <v>569</v>
      </c>
      <c r="C337" t="s">
        <v>863</v>
      </c>
    </row>
    <row r="338" spans="1:3" x14ac:dyDescent="0.4">
      <c r="A338" t="s">
        <v>570</v>
      </c>
      <c r="B338" t="s">
        <v>570</v>
      </c>
    </row>
    <row r="339" spans="1:3" x14ac:dyDescent="0.4">
      <c r="A339" t="s">
        <v>571</v>
      </c>
      <c r="B339" t="s">
        <v>571</v>
      </c>
    </row>
    <row r="340" spans="1:3" x14ac:dyDescent="0.4">
      <c r="A340" t="s">
        <v>572</v>
      </c>
      <c r="B340" t="s">
        <v>572</v>
      </c>
    </row>
    <row r="341" spans="1:3" x14ac:dyDescent="0.4">
      <c r="A341" t="s">
        <v>573</v>
      </c>
      <c r="B341" t="s">
        <v>573</v>
      </c>
    </row>
    <row r="342" spans="1:3" x14ac:dyDescent="0.4">
      <c r="A342" t="s">
        <v>574</v>
      </c>
      <c r="B342" t="s">
        <v>574</v>
      </c>
    </row>
    <row r="343" spans="1:3" x14ac:dyDescent="0.4">
      <c r="A343" t="s">
        <v>575</v>
      </c>
      <c r="B343" t="s">
        <v>575</v>
      </c>
      <c r="C343" t="s">
        <v>863</v>
      </c>
    </row>
    <row r="344" spans="1:3" x14ac:dyDescent="0.4">
      <c r="A344" t="s">
        <v>576</v>
      </c>
    </row>
    <row r="345" spans="1:3" x14ac:dyDescent="0.4">
      <c r="A345" t="s">
        <v>577</v>
      </c>
    </row>
    <row r="346" spans="1:3" x14ac:dyDescent="0.4">
      <c r="A346" t="s">
        <v>578</v>
      </c>
      <c r="B346" t="s">
        <v>578</v>
      </c>
    </row>
    <row r="347" spans="1:3" x14ac:dyDescent="0.4">
      <c r="A347" t="s">
        <v>579</v>
      </c>
      <c r="B347" t="s">
        <v>579</v>
      </c>
    </row>
    <row r="348" spans="1:3" x14ac:dyDescent="0.4">
      <c r="A348" t="s">
        <v>580</v>
      </c>
      <c r="B348" t="s">
        <v>580</v>
      </c>
      <c r="C348" t="s">
        <v>863</v>
      </c>
    </row>
    <row r="349" spans="1:3" x14ac:dyDescent="0.4">
      <c r="A349" t="s">
        <v>581</v>
      </c>
      <c r="B349" t="s">
        <v>581</v>
      </c>
    </row>
    <row r="350" spans="1:3" x14ac:dyDescent="0.4">
      <c r="A350" t="s">
        <v>582</v>
      </c>
      <c r="B350" t="s">
        <v>582</v>
      </c>
    </row>
    <row r="351" spans="1:3" x14ac:dyDescent="0.4">
      <c r="A351" t="s">
        <v>583</v>
      </c>
      <c r="B351" t="s">
        <v>583</v>
      </c>
    </row>
    <row r="352" spans="1:3" x14ac:dyDescent="0.4">
      <c r="A352" t="s">
        <v>584</v>
      </c>
      <c r="B352" t="s">
        <v>584</v>
      </c>
      <c r="C352" t="s">
        <v>863</v>
      </c>
    </row>
    <row r="353" spans="1:3" x14ac:dyDescent="0.4">
      <c r="A353" t="s">
        <v>585</v>
      </c>
    </row>
    <row r="354" spans="1:3" x14ac:dyDescent="0.4">
      <c r="A354" t="s">
        <v>586</v>
      </c>
      <c r="B354" t="s">
        <v>586</v>
      </c>
      <c r="C354" t="s">
        <v>863</v>
      </c>
    </row>
    <row r="355" spans="1:3" x14ac:dyDescent="0.4">
      <c r="A355" t="s">
        <v>587</v>
      </c>
      <c r="B355" t="s">
        <v>587</v>
      </c>
      <c r="C355" t="s">
        <v>863</v>
      </c>
    </row>
    <row r="356" spans="1:3" x14ac:dyDescent="0.4">
      <c r="A356" t="s">
        <v>588</v>
      </c>
      <c r="B356" t="s">
        <v>588</v>
      </c>
    </row>
    <row r="357" spans="1:3" x14ac:dyDescent="0.4">
      <c r="A357" t="s">
        <v>589</v>
      </c>
      <c r="B357" t="s">
        <v>589</v>
      </c>
      <c r="C357" t="s">
        <v>863</v>
      </c>
    </row>
    <row r="358" spans="1:3" x14ac:dyDescent="0.4">
      <c r="A358" t="s">
        <v>590</v>
      </c>
      <c r="B358" t="s">
        <v>590</v>
      </c>
      <c r="C358" t="s">
        <v>863</v>
      </c>
    </row>
    <row r="359" spans="1:3" x14ac:dyDescent="0.4">
      <c r="A359" t="s">
        <v>591</v>
      </c>
    </row>
    <row r="360" spans="1:3" x14ac:dyDescent="0.4">
      <c r="A360" t="s">
        <v>592</v>
      </c>
      <c r="B360" t="s">
        <v>592</v>
      </c>
      <c r="C360" t="s">
        <v>863</v>
      </c>
    </row>
    <row r="361" spans="1:3" x14ac:dyDescent="0.4">
      <c r="A361" t="s">
        <v>593</v>
      </c>
    </row>
    <row r="362" spans="1:3" x14ac:dyDescent="0.4">
      <c r="A362" t="s">
        <v>594</v>
      </c>
    </row>
    <row r="363" spans="1:3" x14ac:dyDescent="0.4">
      <c r="A363" t="s">
        <v>595</v>
      </c>
      <c r="B363" t="s">
        <v>595</v>
      </c>
      <c r="C363" t="s">
        <v>863</v>
      </c>
    </row>
    <row r="364" spans="1:3" x14ac:dyDescent="0.4">
      <c r="A364" t="s">
        <v>596</v>
      </c>
      <c r="B364" t="s">
        <v>596</v>
      </c>
    </row>
    <row r="365" spans="1:3" x14ac:dyDescent="0.4">
      <c r="A365" t="s">
        <v>597</v>
      </c>
      <c r="B365" t="s">
        <v>597</v>
      </c>
      <c r="C365" t="s">
        <v>863</v>
      </c>
    </row>
    <row r="366" spans="1:3" x14ac:dyDescent="0.4">
      <c r="A366" t="s">
        <v>598</v>
      </c>
      <c r="B366" t="s">
        <v>598</v>
      </c>
      <c r="C366" t="s">
        <v>863</v>
      </c>
    </row>
    <row r="367" spans="1:3" x14ac:dyDescent="0.4">
      <c r="A367" t="s">
        <v>599</v>
      </c>
      <c r="B367" t="s">
        <v>599</v>
      </c>
      <c r="C367" t="s">
        <v>863</v>
      </c>
    </row>
    <row r="368" spans="1:3" x14ac:dyDescent="0.4">
      <c r="A368" t="s">
        <v>600</v>
      </c>
      <c r="B368" t="s">
        <v>600</v>
      </c>
    </row>
    <row r="369" spans="1:3" x14ac:dyDescent="0.4">
      <c r="A369" t="s">
        <v>601</v>
      </c>
      <c r="B369" t="s">
        <v>601</v>
      </c>
    </row>
    <row r="370" spans="1:3" x14ac:dyDescent="0.4">
      <c r="A370" t="s">
        <v>602</v>
      </c>
      <c r="B370" t="s">
        <v>602</v>
      </c>
    </row>
    <row r="371" spans="1:3" x14ac:dyDescent="0.4">
      <c r="A371" s="21" t="s">
        <v>603</v>
      </c>
    </row>
    <row r="372" spans="1:3" x14ac:dyDescent="0.4">
      <c r="A372" t="s">
        <v>604</v>
      </c>
      <c r="B372" t="s">
        <v>604</v>
      </c>
    </row>
    <row r="373" spans="1:3" x14ac:dyDescent="0.4">
      <c r="A373" t="s">
        <v>605</v>
      </c>
      <c r="B373" t="s">
        <v>605</v>
      </c>
      <c r="C373" t="s">
        <v>863</v>
      </c>
    </row>
    <row r="374" spans="1:3" x14ac:dyDescent="0.4">
      <c r="A374" t="s">
        <v>606</v>
      </c>
    </row>
    <row r="375" spans="1:3" x14ac:dyDescent="0.4">
      <c r="A375" t="s">
        <v>607</v>
      </c>
      <c r="B375" t="s">
        <v>607</v>
      </c>
    </row>
    <row r="376" spans="1:3" x14ac:dyDescent="0.4">
      <c r="A376" t="s">
        <v>608</v>
      </c>
      <c r="B376" t="s">
        <v>608</v>
      </c>
    </row>
    <row r="377" spans="1:3" x14ac:dyDescent="0.4">
      <c r="A377" t="s">
        <v>609</v>
      </c>
      <c r="B377" t="s">
        <v>609</v>
      </c>
      <c r="C377" t="s">
        <v>863</v>
      </c>
    </row>
    <row r="378" spans="1:3" x14ac:dyDescent="0.4">
      <c r="A378" t="s">
        <v>610</v>
      </c>
      <c r="B378" t="s">
        <v>610</v>
      </c>
    </row>
    <row r="379" spans="1:3" x14ac:dyDescent="0.4">
      <c r="A379" t="s">
        <v>611</v>
      </c>
    </row>
    <row r="380" spans="1:3" x14ac:dyDescent="0.4">
      <c r="A380" t="s">
        <v>612</v>
      </c>
      <c r="B380" t="s">
        <v>612</v>
      </c>
    </row>
    <row r="381" spans="1:3" x14ac:dyDescent="0.4">
      <c r="A381" s="21" t="s">
        <v>613</v>
      </c>
    </row>
    <row r="382" spans="1:3" x14ac:dyDescent="0.4">
      <c r="A382" s="21" t="s">
        <v>614</v>
      </c>
    </row>
    <row r="383" spans="1:3" x14ac:dyDescent="0.4">
      <c r="A383" s="21" t="s">
        <v>615</v>
      </c>
    </row>
    <row r="384" spans="1:3" x14ac:dyDescent="0.4">
      <c r="A384" t="s">
        <v>616</v>
      </c>
    </row>
    <row r="385" spans="1:3" x14ac:dyDescent="0.4">
      <c r="A385" t="s">
        <v>617</v>
      </c>
      <c r="B385" t="s">
        <v>617</v>
      </c>
    </row>
    <row r="386" spans="1:3" x14ac:dyDescent="0.4">
      <c r="A386" t="s">
        <v>618</v>
      </c>
      <c r="B386" t="s">
        <v>618</v>
      </c>
    </row>
    <row r="387" spans="1:3" x14ac:dyDescent="0.4">
      <c r="A387" t="s">
        <v>619</v>
      </c>
    </row>
    <row r="388" spans="1:3" x14ac:dyDescent="0.4">
      <c r="A388" t="s">
        <v>620</v>
      </c>
      <c r="B388" t="s">
        <v>620</v>
      </c>
    </row>
    <row r="389" spans="1:3" x14ac:dyDescent="0.4">
      <c r="A389" t="s">
        <v>621</v>
      </c>
      <c r="B389" t="s">
        <v>621</v>
      </c>
      <c r="C389" t="s">
        <v>863</v>
      </c>
    </row>
    <row r="390" spans="1:3" x14ac:dyDescent="0.4">
      <c r="A390" t="s">
        <v>622</v>
      </c>
    </row>
    <row r="391" spans="1:3" x14ac:dyDescent="0.4">
      <c r="A391" t="s">
        <v>623</v>
      </c>
    </row>
    <row r="392" spans="1:3" x14ac:dyDescent="0.4">
      <c r="A392" t="s">
        <v>624</v>
      </c>
      <c r="B392" t="s">
        <v>624</v>
      </c>
      <c r="C392" t="s">
        <v>863</v>
      </c>
    </row>
    <row r="393" spans="1:3" x14ac:dyDescent="0.4">
      <c r="A393" t="s">
        <v>625</v>
      </c>
      <c r="B393" t="s">
        <v>625</v>
      </c>
      <c r="C393" t="s">
        <v>863</v>
      </c>
    </row>
    <row r="394" spans="1:3" x14ac:dyDescent="0.4">
      <c r="A394" t="s">
        <v>626</v>
      </c>
      <c r="B394" t="s">
        <v>626</v>
      </c>
      <c r="C394" t="s">
        <v>863</v>
      </c>
    </row>
    <row r="395" spans="1:3" x14ac:dyDescent="0.4">
      <c r="A395" s="21" t="s">
        <v>627</v>
      </c>
    </row>
    <row r="396" spans="1:3" x14ac:dyDescent="0.4">
      <c r="A396" t="s">
        <v>628</v>
      </c>
      <c r="B396" t="s">
        <v>628</v>
      </c>
      <c r="C396" t="s">
        <v>863</v>
      </c>
    </row>
    <row r="397" spans="1:3" x14ac:dyDescent="0.4">
      <c r="A397" t="s">
        <v>629</v>
      </c>
      <c r="B397" t="s">
        <v>629</v>
      </c>
    </row>
    <row r="398" spans="1:3" x14ac:dyDescent="0.4">
      <c r="A398" t="s">
        <v>630</v>
      </c>
      <c r="B398" t="s">
        <v>630</v>
      </c>
    </row>
    <row r="399" spans="1:3" x14ac:dyDescent="0.4">
      <c r="A399" t="s">
        <v>631</v>
      </c>
    </row>
    <row r="400" spans="1:3" x14ac:dyDescent="0.4">
      <c r="A400" t="s">
        <v>632</v>
      </c>
      <c r="B400" t="s">
        <v>632</v>
      </c>
      <c r="C400" t="s">
        <v>863</v>
      </c>
    </row>
    <row r="401" spans="1:3" x14ac:dyDescent="0.4">
      <c r="A401" t="s">
        <v>633</v>
      </c>
    </row>
    <row r="402" spans="1:3" x14ac:dyDescent="0.4">
      <c r="A402" t="s">
        <v>634</v>
      </c>
    </row>
    <row r="403" spans="1:3" x14ac:dyDescent="0.4">
      <c r="A403" t="s">
        <v>635</v>
      </c>
    </row>
    <row r="404" spans="1:3" x14ac:dyDescent="0.4">
      <c r="A404" t="s">
        <v>636</v>
      </c>
    </row>
    <row r="405" spans="1:3" x14ac:dyDescent="0.4">
      <c r="A405" t="s">
        <v>637</v>
      </c>
    </row>
    <row r="406" spans="1:3" x14ac:dyDescent="0.4">
      <c r="A406" t="s">
        <v>638</v>
      </c>
    </row>
    <row r="407" spans="1:3" x14ac:dyDescent="0.4">
      <c r="A407" t="s">
        <v>639</v>
      </c>
      <c r="B407" t="s">
        <v>639</v>
      </c>
    </row>
    <row r="408" spans="1:3" x14ac:dyDescent="0.4">
      <c r="A408" t="s">
        <v>640</v>
      </c>
      <c r="B408" t="s">
        <v>640</v>
      </c>
    </row>
    <row r="409" spans="1:3" x14ac:dyDescent="0.4">
      <c r="A409" t="s">
        <v>641</v>
      </c>
      <c r="B409" t="s">
        <v>641</v>
      </c>
    </row>
    <row r="410" spans="1:3" x14ac:dyDescent="0.4">
      <c r="A410" t="s">
        <v>642</v>
      </c>
    </row>
    <row r="411" spans="1:3" x14ac:dyDescent="0.4">
      <c r="A411" t="s">
        <v>643</v>
      </c>
    </row>
    <row r="412" spans="1:3" x14ac:dyDescent="0.4">
      <c r="A412" t="s">
        <v>644</v>
      </c>
    </row>
    <row r="413" spans="1:3" x14ac:dyDescent="0.4">
      <c r="A413" t="s">
        <v>645</v>
      </c>
      <c r="B413" t="s">
        <v>645</v>
      </c>
      <c r="C413" t="s">
        <v>863</v>
      </c>
    </row>
    <row r="414" spans="1:3" x14ac:dyDescent="0.4">
      <c r="A414" t="s">
        <v>646</v>
      </c>
      <c r="B414" t="s">
        <v>646</v>
      </c>
    </row>
    <row r="415" spans="1:3" x14ac:dyDescent="0.4">
      <c r="A415" t="s">
        <v>647</v>
      </c>
      <c r="B415" t="s">
        <v>647</v>
      </c>
    </row>
    <row r="416" spans="1:3" x14ac:dyDescent="0.4">
      <c r="A416" t="s">
        <v>648</v>
      </c>
      <c r="B416" t="s">
        <v>648</v>
      </c>
    </row>
    <row r="417" spans="1:3" x14ac:dyDescent="0.4">
      <c r="A417" t="s">
        <v>649</v>
      </c>
      <c r="B417" t="s">
        <v>649</v>
      </c>
    </row>
    <row r="418" spans="1:3" x14ac:dyDescent="0.4">
      <c r="A418" t="s">
        <v>650</v>
      </c>
      <c r="B418" t="s">
        <v>650</v>
      </c>
      <c r="C418" t="s">
        <v>863</v>
      </c>
    </row>
    <row r="419" spans="1:3" x14ac:dyDescent="0.4">
      <c r="A419" t="s">
        <v>651</v>
      </c>
      <c r="B419" t="s">
        <v>651</v>
      </c>
    </row>
    <row r="420" spans="1:3" x14ac:dyDescent="0.4">
      <c r="A420" t="s">
        <v>652</v>
      </c>
    </row>
    <row r="421" spans="1:3" x14ac:dyDescent="0.4">
      <c r="A421" t="s">
        <v>653</v>
      </c>
      <c r="B421" t="s">
        <v>653</v>
      </c>
      <c r="C421" t="s">
        <v>863</v>
      </c>
    </row>
    <row r="422" spans="1:3" x14ac:dyDescent="0.4">
      <c r="A422" t="s">
        <v>654</v>
      </c>
      <c r="B422" t="s">
        <v>654</v>
      </c>
    </row>
    <row r="423" spans="1:3" x14ac:dyDescent="0.4">
      <c r="A423" t="s">
        <v>655</v>
      </c>
      <c r="B423" t="s">
        <v>655</v>
      </c>
    </row>
    <row r="424" spans="1:3" x14ac:dyDescent="0.4">
      <c r="A424" t="s">
        <v>656</v>
      </c>
      <c r="B424" t="s">
        <v>656</v>
      </c>
      <c r="C424" t="s">
        <v>863</v>
      </c>
    </row>
    <row r="425" spans="1:3" x14ac:dyDescent="0.4">
      <c r="A425" t="s">
        <v>657</v>
      </c>
      <c r="B425" t="s">
        <v>657</v>
      </c>
      <c r="C425" t="s">
        <v>863</v>
      </c>
    </row>
    <row r="426" spans="1:3" x14ac:dyDescent="0.4">
      <c r="A426" t="s">
        <v>658</v>
      </c>
      <c r="B426" t="s">
        <v>658</v>
      </c>
      <c r="C426" t="s">
        <v>863</v>
      </c>
    </row>
    <row r="427" spans="1:3" x14ac:dyDescent="0.4">
      <c r="A427" t="s">
        <v>659</v>
      </c>
      <c r="B427" t="s">
        <v>659</v>
      </c>
    </row>
    <row r="428" spans="1:3" x14ac:dyDescent="0.4">
      <c r="A428" t="s">
        <v>660</v>
      </c>
      <c r="B428" t="s">
        <v>660</v>
      </c>
    </row>
    <row r="429" spans="1:3" x14ac:dyDescent="0.4">
      <c r="A429" s="21" t="s">
        <v>661</v>
      </c>
    </row>
    <row r="430" spans="1:3" x14ac:dyDescent="0.4">
      <c r="A430" t="s">
        <v>662</v>
      </c>
      <c r="B430" t="s">
        <v>662</v>
      </c>
    </row>
    <row r="431" spans="1:3" x14ac:dyDescent="0.4">
      <c r="A431" t="s">
        <v>663</v>
      </c>
      <c r="B431" t="s">
        <v>663</v>
      </c>
      <c r="C431" t="s">
        <v>863</v>
      </c>
    </row>
    <row r="432" spans="1:3" x14ac:dyDescent="0.4">
      <c r="A432" t="s">
        <v>664</v>
      </c>
      <c r="B432" t="s">
        <v>664</v>
      </c>
      <c r="C432" t="s">
        <v>863</v>
      </c>
    </row>
    <row r="433" spans="1:3" x14ac:dyDescent="0.4">
      <c r="A433" t="s">
        <v>665</v>
      </c>
      <c r="B433" t="s">
        <v>665</v>
      </c>
    </row>
    <row r="434" spans="1:3" x14ac:dyDescent="0.4">
      <c r="A434" t="s">
        <v>666</v>
      </c>
      <c r="B434" t="s">
        <v>666</v>
      </c>
    </row>
    <row r="435" spans="1:3" x14ac:dyDescent="0.4">
      <c r="A435" t="s">
        <v>667</v>
      </c>
    </row>
    <row r="436" spans="1:3" x14ac:dyDescent="0.4">
      <c r="A436" t="s">
        <v>668</v>
      </c>
    </row>
    <row r="437" spans="1:3" x14ac:dyDescent="0.4">
      <c r="A437" t="s">
        <v>669</v>
      </c>
    </row>
    <row r="438" spans="1:3" x14ac:dyDescent="0.4">
      <c r="A438" t="s">
        <v>670</v>
      </c>
    </row>
    <row r="439" spans="1:3" x14ac:dyDescent="0.4">
      <c r="A439" t="s">
        <v>671</v>
      </c>
    </row>
    <row r="440" spans="1:3" x14ac:dyDescent="0.4">
      <c r="A440" t="s">
        <v>672</v>
      </c>
      <c r="B440" t="s">
        <v>672</v>
      </c>
      <c r="C440" t="s">
        <v>863</v>
      </c>
    </row>
    <row r="441" spans="1:3" x14ac:dyDescent="0.4">
      <c r="A441" t="s">
        <v>673</v>
      </c>
      <c r="B441" t="s">
        <v>673</v>
      </c>
    </row>
    <row r="442" spans="1:3" x14ac:dyDescent="0.4">
      <c r="A442" t="s">
        <v>674</v>
      </c>
      <c r="B442" t="s">
        <v>674</v>
      </c>
      <c r="C442" t="s">
        <v>863</v>
      </c>
    </row>
    <row r="443" spans="1:3" x14ac:dyDescent="0.4">
      <c r="A443" t="s">
        <v>675</v>
      </c>
      <c r="B443" t="s">
        <v>675</v>
      </c>
    </row>
    <row r="444" spans="1:3" x14ac:dyDescent="0.4">
      <c r="A444" t="s">
        <v>676</v>
      </c>
      <c r="B444" t="s">
        <v>676</v>
      </c>
    </row>
    <row r="445" spans="1:3" x14ac:dyDescent="0.4">
      <c r="A445" t="s">
        <v>677</v>
      </c>
      <c r="B445" t="s">
        <v>677</v>
      </c>
    </row>
    <row r="446" spans="1:3" x14ac:dyDescent="0.4">
      <c r="A446" t="s">
        <v>678</v>
      </c>
    </row>
    <row r="447" spans="1:3" x14ac:dyDescent="0.4">
      <c r="A447" t="s">
        <v>679</v>
      </c>
    </row>
    <row r="448" spans="1:3" x14ac:dyDescent="0.4">
      <c r="A448" t="s">
        <v>680</v>
      </c>
      <c r="B448" t="s">
        <v>680</v>
      </c>
    </row>
    <row r="449" spans="1:3" x14ac:dyDescent="0.4">
      <c r="A449" t="s">
        <v>681</v>
      </c>
    </row>
    <row r="450" spans="1:3" x14ac:dyDescent="0.4">
      <c r="A450" t="s">
        <v>682</v>
      </c>
      <c r="B450" t="s">
        <v>682</v>
      </c>
    </row>
    <row r="451" spans="1:3" x14ac:dyDescent="0.4">
      <c r="A451" t="s">
        <v>683</v>
      </c>
      <c r="B451" t="s">
        <v>683</v>
      </c>
    </row>
    <row r="452" spans="1:3" x14ac:dyDescent="0.4">
      <c r="A452" t="s">
        <v>684</v>
      </c>
      <c r="B452" t="s">
        <v>684</v>
      </c>
    </row>
    <row r="453" spans="1:3" x14ac:dyDescent="0.4">
      <c r="A453" t="s">
        <v>685</v>
      </c>
      <c r="B453" t="s">
        <v>685</v>
      </c>
      <c r="C453" t="s">
        <v>863</v>
      </c>
    </row>
    <row r="454" spans="1:3" x14ac:dyDescent="0.4">
      <c r="A454" t="s">
        <v>686</v>
      </c>
      <c r="B454" t="s">
        <v>686</v>
      </c>
    </row>
    <row r="455" spans="1:3" x14ac:dyDescent="0.4">
      <c r="A455" t="s">
        <v>687</v>
      </c>
      <c r="B455" t="s">
        <v>687</v>
      </c>
    </row>
    <row r="456" spans="1:3" x14ac:dyDescent="0.4">
      <c r="A456" t="s">
        <v>688</v>
      </c>
    </row>
    <row r="457" spans="1:3" x14ac:dyDescent="0.4">
      <c r="A457" s="21" t="s">
        <v>689</v>
      </c>
    </row>
    <row r="458" spans="1:3" x14ac:dyDescent="0.4">
      <c r="A458" t="s">
        <v>690</v>
      </c>
    </row>
    <row r="459" spans="1:3" x14ac:dyDescent="0.4">
      <c r="A459" t="s">
        <v>691</v>
      </c>
      <c r="B459" t="s">
        <v>691</v>
      </c>
      <c r="C459" t="s">
        <v>863</v>
      </c>
    </row>
    <row r="460" spans="1:3" x14ac:dyDescent="0.4">
      <c r="A460" t="s">
        <v>692</v>
      </c>
      <c r="B460" t="s">
        <v>692</v>
      </c>
    </row>
    <row r="461" spans="1:3" x14ac:dyDescent="0.4">
      <c r="A461" t="s">
        <v>693</v>
      </c>
    </row>
    <row r="462" spans="1:3" x14ac:dyDescent="0.4">
      <c r="A462" t="s">
        <v>694</v>
      </c>
    </row>
    <row r="463" spans="1:3" x14ac:dyDescent="0.4">
      <c r="A463" t="s">
        <v>695</v>
      </c>
    </row>
    <row r="464" spans="1:3" x14ac:dyDescent="0.4">
      <c r="A464" t="s">
        <v>696</v>
      </c>
      <c r="B464" t="s">
        <v>696</v>
      </c>
    </row>
    <row r="465" spans="1:3" x14ac:dyDescent="0.4">
      <c r="A465" t="s">
        <v>697</v>
      </c>
      <c r="B465" t="s">
        <v>697</v>
      </c>
    </row>
    <row r="466" spans="1:3" x14ac:dyDescent="0.4">
      <c r="A466" t="s">
        <v>698</v>
      </c>
      <c r="B466" t="s">
        <v>698</v>
      </c>
    </row>
    <row r="467" spans="1:3" x14ac:dyDescent="0.4">
      <c r="A467" t="s">
        <v>699</v>
      </c>
      <c r="B467" t="s">
        <v>699</v>
      </c>
    </row>
    <row r="468" spans="1:3" x14ac:dyDescent="0.4">
      <c r="A468" t="s">
        <v>700</v>
      </c>
      <c r="B468" t="s">
        <v>700</v>
      </c>
    </row>
    <row r="469" spans="1:3" x14ac:dyDescent="0.4">
      <c r="A469" t="s">
        <v>701</v>
      </c>
      <c r="B469" t="s">
        <v>701</v>
      </c>
    </row>
    <row r="470" spans="1:3" x14ac:dyDescent="0.4">
      <c r="A470" t="s">
        <v>702</v>
      </c>
      <c r="B470" t="s">
        <v>702</v>
      </c>
    </row>
    <row r="471" spans="1:3" x14ac:dyDescent="0.4">
      <c r="A471" t="s">
        <v>703</v>
      </c>
      <c r="B471" t="s">
        <v>703</v>
      </c>
    </row>
    <row r="472" spans="1:3" x14ac:dyDescent="0.4">
      <c r="A472" t="s">
        <v>704</v>
      </c>
      <c r="B472" t="s">
        <v>704</v>
      </c>
      <c r="C472" t="s">
        <v>863</v>
      </c>
    </row>
    <row r="473" spans="1:3" x14ac:dyDescent="0.4">
      <c r="A473" t="s">
        <v>705</v>
      </c>
      <c r="B473" t="s">
        <v>705</v>
      </c>
    </row>
    <row r="474" spans="1:3" x14ac:dyDescent="0.4">
      <c r="A474" t="s">
        <v>706</v>
      </c>
      <c r="B474" t="s">
        <v>706</v>
      </c>
    </row>
    <row r="475" spans="1:3" x14ac:dyDescent="0.4">
      <c r="A475" t="s">
        <v>707</v>
      </c>
      <c r="B475" t="s">
        <v>707</v>
      </c>
    </row>
    <row r="476" spans="1:3" x14ac:dyDescent="0.4">
      <c r="A476" t="s">
        <v>708</v>
      </c>
    </row>
    <row r="477" spans="1:3" x14ac:dyDescent="0.4">
      <c r="A477" t="s">
        <v>709</v>
      </c>
      <c r="B477" t="s">
        <v>709</v>
      </c>
    </row>
    <row r="478" spans="1:3" x14ac:dyDescent="0.4">
      <c r="A478" t="s">
        <v>710</v>
      </c>
      <c r="B478" t="s">
        <v>710</v>
      </c>
      <c r="C478" t="s">
        <v>863</v>
      </c>
    </row>
    <row r="479" spans="1:3" x14ac:dyDescent="0.4">
      <c r="A479" t="s">
        <v>711</v>
      </c>
      <c r="B479" t="s">
        <v>711</v>
      </c>
      <c r="C479" t="s">
        <v>863</v>
      </c>
    </row>
    <row r="480" spans="1:3" x14ac:dyDescent="0.4">
      <c r="A480" t="s">
        <v>712</v>
      </c>
      <c r="B480" t="s">
        <v>712</v>
      </c>
    </row>
    <row r="481" spans="1:3" x14ac:dyDescent="0.4">
      <c r="A481" t="s">
        <v>713</v>
      </c>
      <c r="B481" t="s">
        <v>713</v>
      </c>
    </row>
    <row r="482" spans="1:3" x14ac:dyDescent="0.4">
      <c r="A482" t="s">
        <v>714</v>
      </c>
      <c r="B482" t="s">
        <v>714</v>
      </c>
    </row>
    <row r="483" spans="1:3" x14ac:dyDescent="0.4">
      <c r="A483" t="s">
        <v>715</v>
      </c>
      <c r="B483" t="s">
        <v>715</v>
      </c>
      <c r="C483" t="s">
        <v>863</v>
      </c>
    </row>
    <row r="484" spans="1:3" x14ac:dyDescent="0.4">
      <c r="A484" t="s">
        <v>716</v>
      </c>
      <c r="B484" t="s">
        <v>716</v>
      </c>
      <c r="C484" t="s">
        <v>863</v>
      </c>
    </row>
    <row r="485" spans="1:3" x14ac:dyDescent="0.4">
      <c r="A485" t="s">
        <v>717</v>
      </c>
      <c r="B485" t="s">
        <v>717</v>
      </c>
    </row>
    <row r="486" spans="1:3" x14ac:dyDescent="0.4">
      <c r="A486" t="s">
        <v>718</v>
      </c>
      <c r="B486" t="s">
        <v>718</v>
      </c>
      <c r="C486" t="s">
        <v>863</v>
      </c>
    </row>
    <row r="487" spans="1:3" x14ac:dyDescent="0.4">
      <c r="A487" t="s">
        <v>719</v>
      </c>
      <c r="B487" t="s">
        <v>719</v>
      </c>
    </row>
    <row r="488" spans="1:3" x14ac:dyDescent="0.4">
      <c r="A488" t="s">
        <v>720</v>
      </c>
    </row>
    <row r="489" spans="1:3" x14ac:dyDescent="0.4">
      <c r="A489" t="s">
        <v>721</v>
      </c>
    </row>
    <row r="490" spans="1:3" x14ac:dyDescent="0.4">
      <c r="A490" t="s">
        <v>722</v>
      </c>
    </row>
    <row r="491" spans="1:3" x14ac:dyDescent="0.4">
      <c r="A491" t="s">
        <v>723</v>
      </c>
      <c r="B491" t="s">
        <v>723</v>
      </c>
    </row>
    <row r="492" spans="1:3" x14ac:dyDescent="0.4">
      <c r="A492" t="s">
        <v>724</v>
      </c>
      <c r="B492" t="s">
        <v>724</v>
      </c>
    </row>
    <row r="493" spans="1:3" x14ac:dyDescent="0.4">
      <c r="A493" t="s">
        <v>725</v>
      </c>
      <c r="B493" t="s">
        <v>725</v>
      </c>
    </row>
    <row r="494" spans="1:3" x14ac:dyDescent="0.4">
      <c r="A494" t="s">
        <v>726</v>
      </c>
      <c r="B494" t="s">
        <v>726</v>
      </c>
    </row>
    <row r="495" spans="1:3" x14ac:dyDescent="0.4">
      <c r="A495" t="s">
        <v>727</v>
      </c>
      <c r="B495" t="s">
        <v>727</v>
      </c>
    </row>
    <row r="496" spans="1:3" x14ac:dyDescent="0.4">
      <c r="A496" t="s">
        <v>728</v>
      </c>
      <c r="B496" t="s">
        <v>728</v>
      </c>
    </row>
    <row r="497" spans="1:3" x14ac:dyDescent="0.4">
      <c r="A497" t="s">
        <v>729</v>
      </c>
      <c r="B497" t="s">
        <v>729</v>
      </c>
      <c r="C497" t="s">
        <v>863</v>
      </c>
    </row>
    <row r="498" spans="1:3" x14ac:dyDescent="0.4">
      <c r="A498" t="s">
        <v>730</v>
      </c>
      <c r="B498" t="s">
        <v>730</v>
      </c>
    </row>
    <row r="499" spans="1:3" x14ac:dyDescent="0.4">
      <c r="A499" t="s">
        <v>731</v>
      </c>
    </row>
    <row r="500" spans="1:3" x14ac:dyDescent="0.4">
      <c r="A500" t="s">
        <v>732</v>
      </c>
      <c r="B500" t="s">
        <v>732</v>
      </c>
    </row>
    <row r="501" spans="1:3" x14ac:dyDescent="0.4">
      <c r="A501" t="s">
        <v>733</v>
      </c>
      <c r="B501" t="s">
        <v>733</v>
      </c>
    </row>
    <row r="502" spans="1:3" x14ac:dyDescent="0.4">
      <c r="A502" t="s">
        <v>734</v>
      </c>
    </row>
    <row r="503" spans="1:3" x14ac:dyDescent="0.4">
      <c r="A503" t="s">
        <v>735</v>
      </c>
      <c r="B503" t="s">
        <v>735</v>
      </c>
    </row>
    <row r="504" spans="1:3" x14ac:dyDescent="0.4">
      <c r="A504" t="s">
        <v>736</v>
      </c>
      <c r="B504" t="s">
        <v>736</v>
      </c>
    </row>
    <row r="505" spans="1:3" x14ac:dyDescent="0.4">
      <c r="A505" t="s">
        <v>737</v>
      </c>
    </row>
    <row r="506" spans="1:3" x14ac:dyDescent="0.4">
      <c r="A506" t="s">
        <v>738</v>
      </c>
      <c r="B506" t="s">
        <v>738</v>
      </c>
    </row>
    <row r="507" spans="1:3" x14ac:dyDescent="0.4">
      <c r="A507" t="s">
        <v>739</v>
      </c>
      <c r="B507" t="s">
        <v>739</v>
      </c>
    </row>
    <row r="508" spans="1:3" x14ac:dyDescent="0.4">
      <c r="A508" t="s">
        <v>740</v>
      </c>
      <c r="B508" t="s">
        <v>740</v>
      </c>
    </row>
    <row r="509" spans="1:3" x14ac:dyDescent="0.4">
      <c r="A509" t="s">
        <v>741</v>
      </c>
      <c r="B509" t="s">
        <v>741</v>
      </c>
    </row>
    <row r="510" spans="1:3" x14ac:dyDescent="0.4">
      <c r="A510" t="s">
        <v>742</v>
      </c>
      <c r="B510" t="s">
        <v>742</v>
      </c>
      <c r="C510" t="s">
        <v>863</v>
      </c>
    </row>
    <row r="511" spans="1:3" x14ac:dyDescent="0.4">
      <c r="A511" t="s">
        <v>743</v>
      </c>
      <c r="B511" t="s">
        <v>743</v>
      </c>
    </row>
    <row r="512" spans="1:3" x14ac:dyDescent="0.4">
      <c r="A512" t="s">
        <v>744</v>
      </c>
    </row>
    <row r="513" spans="1:3" x14ac:dyDescent="0.4">
      <c r="A513" t="s">
        <v>745</v>
      </c>
      <c r="B513" t="s">
        <v>745</v>
      </c>
      <c r="C513" t="s">
        <v>863</v>
      </c>
    </row>
    <row r="514" spans="1:3" x14ac:dyDescent="0.4">
      <c r="A514" t="s">
        <v>746</v>
      </c>
      <c r="B514" t="s">
        <v>746</v>
      </c>
    </row>
    <row r="515" spans="1:3" x14ac:dyDescent="0.4">
      <c r="A515" t="s">
        <v>747</v>
      </c>
      <c r="B515" t="s">
        <v>747</v>
      </c>
    </row>
    <row r="516" spans="1:3" x14ac:dyDescent="0.4">
      <c r="A516" t="s">
        <v>748</v>
      </c>
      <c r="B516" t="s">
        <v>748</v>
      </c>
    </row>
    <row r="517" spans="1:3" x14ac:dyDescent="0.4">
      <c r="A517" t="s">
        <v>749</v>
      </c>
    </row>
    <row r="518" spans="1:3" x14ac:dyDescent="0.4">
      <c r="A518" t="s">
        <v>750</v>
      </c>
    </row>
    <row r="519" spans="1:3" x14ac:dyDescent="0.4">
      <c r="A519" t="s">
        <v>751</v>
      </c>
      <c r="B519" t="s">
        <v>751</v>
      </c>
    </row>
    <row r="520" spans="1:3" x14ac:dyDescent="0.4">
      <c r="A520" t="s">
        <v>752</v>
      </c>
      <c r="B520" t="s">
        <v>752</v>
      </c>
    </row>
    <row r="521" spans="1:3" x14ac:dyDescent="0.4">
      <c r="A521" t="s">
        <v>753</v>
      </c>
    </row>
    <row r="522" spans="1:3" x14ac:dyDescent="0.4">
      <c r="A522" t="s">
        <v>754</v>
      </c>
    </row>
    <row r="523" spans="1:3" x14ac:dyDescent="0.4">
      <c r="A523" t="s">
        <v>755</v>
      </c>
      <c r="B523" t="s">
        <v>755</v>
      </c>
      <c r="C523" t="s">
        <v>863</v>
      </c>
    </row>
    <row r="524" spans="1:3" x14ac:dyDescent="0.4">
      <c r="A524" t="s">
        <v>756</v>
      </c>
    </row>
    <row r="525" spans="1:3" x14ac:dyDescent="0.4">
      <c r="A525" t="s">
        <v>757</v>
      </c>
      <c r="B525" t="s">
        <v>757</v>
      </c>
      <c r="C525" t="s">
        <v>863</v>
      </c>
    </row>
    <row r="526" spans="1:3" x14ac:dyDescent="0.4">
      <c r="A526" t="s">
        <v>758</v>
      </c>
      <c r="B526" t="s">
        <v>758</v>
      </c>
    </row>
    <row r="527" spans="1:3" x14ac:dyDescent="0.4">
      <c r="A527" t="s">
        <v>759</v>
      </c>
      <c r="B527" t="s">
        <v>759</v>
      </c>
    </row>
    <row r="528" spans="1:3" x14ac:dyDescent="0.4">
      <c r="A528" t="s">
        <v>760</v>
      </c>
      <c r="B528" t="s">
        <v>760</v>
      </c>
    </row>
    <row r="529" spans="1:3" x14ac:dyDescent="0.4">
      <c r="A529" t="s">
        <v>761</v>
      </c>
      <c r="B529" t="s">
        <v>761</v>
      </c>
    </row>
    <row r="530" spans="1:3" x14ac:dyDescent="0.4">
      <c r="A530" t="s">
        <v>762</v>
      </c>
      <c r="B530" t="s">
        <v>762</v>
      </c>
    </row>
    <row r="531" spans="1:3" x14ac:dyDescent="0.4">
      <c r="A531" t="s">
        <v>763</v>
      </c>
      <c r="B531" t="s">
        <v>763</v>
      </c>
    </row>
    <row r="532" spans="1:3" x14ac:dyDescent="0.4">
      <c r="A532" t="s">
        <v>764</v>
      </c>
      <c r="B532" t="s">
        <v>764</v>
      </c>
    </row>
    <row r="533" spans="1:3" x14ac:dyDescent="0.4">
      <c r="A533" t="s">
        <v>765</v>
      </c>
      <c r="B533" t="s">
        <v>765</v>
      </c>
      <c r="C533" t="s">
        <v>863</v>
      </c>
    </row>
    <row r="534" spans="1:3" x14ac:dyDescent="0.4">
      <c r="A534" t="s">
        <v>766</v>
      </c>
      <c r="B534" t="s">
        <v>766</v>
      </c>
      <c r="C534" t="s">
        <v>863</v>
      </c>
    </row>
    <row r="535" spans="1:3" x14ac:dyDescent="0.4">
      <c r="A535" t="s">
        <v>767</v>
      </c>
      <c r="B535" t="s">
        <v>767</v>
      </c>
      <c r="C535" t="s">
        <v>863</v>
      </c>
    </row>
    <row r="536" spans="1:3" x14ac:dyDescent="0.4">
      <c r="A536" t="s">
        <v>768</v>
      </c>
      <c r="B536" t="s">
        <v>768</v>
      </c>
    </row>
    <row r="537" spans="1:3" x14ac:dyDescent="0.4">
      <c r="A537" t="s">
        <v>769</v>
      </c>
      <c r="B537" t="s">
        <v>769</v>
      </c>
    </row>
    <row r="538" spans="1:3" x14ac:dyDescent="0.4">
      <c r="A538" s="21" t="s">
        <v>770</v>
      </c>
    </row>
    <row r="539" spans="1:3" x14ac:dyDescent="0.4">
      <c r="A539" t="s">
        <v>771</v>
      </c>
      <c r="B539" t="s">
        <v>771</v>
      </c>
    </row>
    <row r="540" spans="1:3" x14ac:dyDescent="0.4">
      <c r="A540" t="s">
        <v>772</v>
      </c>
    </row>
    <row r="541" spans="1:3" x14ac:dyDescent="0.4">
      <c r="A541" t="s">
        <v>773</v>
      </c>
    </row>
    <row r="542" spans="1:3" x14ac:dyDescent="0.4">
      <c r="A542" t="s">
        <v>774</v>
      </c>
    </row>
    <row r="543" spans="1:3" x14ac:dyDescent="0.4">
      <c r="A543" t="s">
        <v>775</v>
      </c>
    </row>
    <row r="544" spans="1:3" x14ac:dyDescent="0.4">
      <c r="A544" t="s">
        <v>776</v>
      </c>
    </row>
    <row r="545" spans="1:3" x14ac:dyDescent="0.4">
      <c r="A545" t="s">
        <v>777</v>
      </c>
    </row>
    <row r="546" spans="1:3" x14ac:dyDescent="0.4">
      <c r="A546" t="s">
        <v>778</v>
      </c>
    </row>
    <row r="547" spans="1:3" x14ac:dyDescent="0.4">
      <c r="A547" t="s">
        <v>779</v>
      </c>
      <c r="B547" t="s">
        <v>779</v>
      </c>
      <c r="C547" t="s">
        <v>863</v>
      </c>
    </row>
    <row r="548" spans="1:3" x14ac:dyDescent="0.4">
      <c r="A548" t="s">
        <v>780</v>
      </c>
      <c r="B548" t="s">
        <v>780</v>
      </c>
    </row>
    <row r="549" spans="1:3" x14ac:dyDescent="0.4">
      <c r="A549" t="s">
        <v>781</v>
      </c>
      <c r="B549" t="s">
        <v>781</v>
      </c>
    </row>
    <row r="550" spans="1:3" x14ac:dyDescent="0.4">
      <c r="A550" t="s">
        <v>782</v>
      </c>
    </row>
    <row r="551" spans="1:3" x14ac:dyDescent="0.4">
      <c r="A551" t="s">
        <v>783</v>
      </c>
    </row>
    <row r="552" spans="1:3" x14ac:dyDescent="0.4">
      <c r="A552" t="s">
        <v>784</v>
      </c>
      <c r="B552" t="s">
        <v>784</v>
      </c>
      <c r="C552" t="s">
        <v>863</v>
      </c>
    </row>
    <row r="553" spans="1:3" x14ac:dyDescent="0.4">
      <c r="A553" t="s">
        <v>785</v>
      </c>
      <c r="B553" t="s">
        <v>785</v>
      </c>
    </row>
    <row r="554" spans="1:3" x14ac:dyDescent="0.4">
      <c r="A554" t="s">
        <v>786</v>
      </c>
      <c r="B554" t="s">
        <v>786</v>
      </c>
    </row>
    <row r="555" spans="1:3" x14ac:dyDescent="0.4">
      <c r="A555" t="s">
        <v>787</v>
      </c>
      <c r="B555" t="s">
        <v>787</v>
      </c>
    </row>
    <row r="556" spans="1:3" x14ac:dyDescent="0.4">
      <c r="A556" t="s">
        <v>788</v>
      </c>
      <c r="B556" t="s">
        <v>788</v>
      </c>
    </row>
    <row r="557" spans="1:3" x14ac:dyDescent="0.4">
      <c r="A557" t="s">
        <v>789</v>
      </c>
      <c r="B557" t="s">
        <v>789</v>
      </c>
    </row>
    <row r="558" spans="1:3" x14ac:dyDescent="0.4">
      <c r="A558" t="s">
        <v>790</v>
      </c>
    </row>
    <row r="559" spans="1:3" x14ac:dyDescent="0.4">
      <c r="A559" t="s">
        <v>791</v>
      </c>
    </row>
    <row r="560" spans="1:3" x14ac:dyDescent="0.4">
      <c r="A560" t="s">
        <v>792</v>
      </c>
      <c r="B560" t="s">
        <v>792</v>
      </c>
    </row>
    <row r="561" spans="1:3" x14ac:dyDescent="0.4">
      <c r="A561" s="21" t="s">
        <v>793</v>
      </c>
    </row>
    <row r="562" spans="1:3" x14ac:dyDescent="0.4">
      <c r="A562" t="s">
        <v>794</v>
      </c>
    </row>
    <row r="563" spans="1:3" x14ac:dyDescent="0.4">
      <c r="A563" t="s">
        <v>795</v>
      </c>
      <c r="B563" t="s">
        <v>795</v>
      </c>
      <c r="C563" t="s">
        <v>863</v>
      </c>
    </row>
    <row r="564" spans="1:3" x14ac:dyDescent="0.4">
      <c r="A564" t="s">
        <v>796</v>
      </c>
      <c r="B564" t="s">
        <v>796</v>
      </c>
    </row>
    <row r="565" spans="1:3" x14ac:dyDescent="0.4">
      <c r="A565" t="s">
        <v>797</v>
      </c>
    </row>
    <row r="566" spans="1:3" x14ac:dyDescent="0.4">
      <c r="A566" t="s">
        <v>798</v>
      </c>
    </row>
    <row r="567" spans="1:3" x14ac:dyDescent="0.4">
      <c r="A567" t="s">
        <v>799</v>
      </c>
    </row>
    <row r="568" spans="1:3" x14ac:dyDescent="0.4">
      <c r="A568" t="s">
        <v>800</v>
      </c>
      <c r="B568" t="s">
        <v>800</v>
      </c>
    </row>
    <row r="569" spans="1:3" x14ac:dyDescent="0.4">
      <c r="A569" t="s">
        <v>801</v>
      </c>
      <c r="B569" t="s">
        <v>801</v>
      </c>
    </row>
    <row r="570" spans="1:3" x14ac:dyDescent="0.4">
      <c r="A570" t="s">
        <v>802</v>
      </c>
    </row>
    <row r="571" spans="1:3" x14ac:dyDescent="0.4">
      <c r="A571" t="s">
        <v>803</v>
      </c>
    </row>
    <row r="572" spans="1:3" x14ac:dyDescent="0.4">
      <c r="A572" t="s">
        <v>804</v>
      </c>
      <c r="B572" t="s">
        <v>804</v>
      </c>
    </row>
    <row r="573" spans="1:3" x14ac:dyDescent="0.4">
      <c r="A573" t="s">
        <v>805</v>
      </c>
    </row>
    <row r="574" spans="1:3" x14ac:dyDescent="0.4">
      <c r="A574" t="s">
        <v>806</v>
      </c>
    </row>
    <row r="575" spans="1:3" x14ac:dyDescent="0.4">
      <c r="A575" t="s">
        <v>807</v>
      </c>
    </row>
    <row r="576" spans="1:3" x14ac:dyDescent="0.4">
      <c r="A576" t="s">
        <v>808</v>
      </c>
      <c r="B576" t="s">
        <v>808</v>
      </c>
    </row>
    <row r="577" spans="1:3" x14ac:dyDescent="0.4">
      <c r="A577" t="s">
        <v>809</v>
      </c>
    </row>
    <row r="578" spans="1:3" x14ac:dyDescent="0.4">
      <c r="A578" s="21" t="s">
        <v>810</v>
      </c>
    </row>
    <row r="579" spans="1:3" x14ac:dyDescent="0.4">
      <c r="A579" t="s">
        <v>811</v>
      </c>
      <c r="B579" t="s">
        <v>811</v>
      </c>
      <c r="C579" t="s">
        <v>863</v>
      </c>
    </row>
    <row r="580" spans="1:3" x14ac:dyDescent="0.4">
      <c r="A580" s="21" t="s">
        <v>812</v>
      </c>
    </row>
    <row r="581" spans="1:3" x14ac:dyDescent="0.4">
      <c r="A581" t="s">
        <v>813</v>
      </c>
      <c r="B581" t="s">
        <v>813</v>
      </c>
      <c r="C581" t="s">
        <v>863</v>
      </c>
    </row>
    <row r="582" spans="1:3" x14ac:dyDescent="0.4">
      <c r="A582" t="s">
        <v>814</v>
      </c>
      <c r="B582" t="s">
        <v>814</v>
      </c>
      <c r="C582" t="s">
        <v>863</v>
      </c>
    </row>
    <row r="583" spans="1:3" x14ac:dyDescent="0.4">
      <c r="A583" t="s">
        <v>815</v>
      </c>
      <c r="B583" t="s">
        <v>815</v>
      </c>
      <c r="C583" t="s">
        <v>863</v>
      </c>
    </row>
    <row r="584" spans="1:3" x14ac:dyDescent="0.4">
      <c r="A584" t="s">
        <v>816</v>
      </c>
      <c r="B584" t="s">
        <v>816</v>
      </c>
      <c r="C584" t="s">
        <v>863</v>
      </c>
    </row>
    <row r="585" spans="1:3" x14ac:dyDescent="0.4">
      <c r="A585" s="21" t="s">
        <v>817</v>
      </c>
    </row>
    <row r="586" spans="1:3" x14ac:dyDescent="0.4">
      <c r="A586" s="21" t="s">
        <v>818</v>
      </c>
    </row>
    <row r="587" spans="1:3" x14ac:dyDescent="0.4">
      <c r="A587" t="s">
        <v>819</v>
      </c>
      <c r="B587" t="s">
        <v>819</v>
      </c>
    </row>
    <row r="588" spans="1:3" x14ac:dyDescent="0.4">
      <c r="A588" s="21" t="s">
        <v>820</v>
      </c>
    </row>
    <row r="589" spans="1:3" x14ac:dyDescent="0.4">
      <c r="A589" t="s">
        <v>821</v>
      </c>
      <c r="B589" t="s">
        <v>821</v>
      </c>
    </row>
    <row r="590" spans="1:3" x14ac:dyDescent="0.4">
      <c r="A590" t="s">
        <v>822</v>
      </c>
    </row>
    <row r="591" spans="1:3" x14ac:dyDescent="0.4">
      <c r="A591" t="s">
        <v>823</v>
      </c>
    </row>
    <row r="592" spans="1:3" x14ac:dyDescent="0.4">
      <c r="A592" s="21" t="s">
        <v>824</v>
      </c>
    </row>
    <row r="593" spans="1:3" x14ac:dyDescent="0.4">
      <c r="A593" t="s">
        <v>825</v>
      </c>
      <c r="B593" t="s">
        <v>825</v>
      </c>
    </row>
    <row r="594" spans="1:3" x14ac:dyDescent="0.4">
      <c r="A594" t="s">
        <v>826</v>
      </c>
      <c r="B594" t="s">
        <v>826</v>
      </c>
    </row>
    <row r="595" spans="1:3" x14ac:dyDescent="0.4">
      <c r="A595" t="s">
        <v>827</v>
      </c>
      <c r="B595" t="s">
        <v>827</v>
      </c>
    </row>
    <row r="596" spans="1:3" x14ac:dyDescent="0.4">
      <c r="A596" t="s">
        <v>828</v>
      </c>
      <c r="B596" t="s">
        <v>828</v>
      </c>
      <c r="C596" t="s">
        <v>863</v>
      </c>
    </row>
    <row r="597" spans="1:3" x14ac:dyDescent="0.4">
      <c r="A597" t="s">
        <v>829</v>
      </c>
    </row>
    <row r="598" spans="1:3" x14ac:dyDescent="0.4">
      <c r="A598" t="s">
        <v>830</v>
      </c>
    </row>
    <row r="599" spans="1:3" x14ac:dyDescent="0.4">
      <c r="A599" t="s">
        <v>831</v>
      </c>
    </row>
    <row r="600" spans="1:3" x14ac:dyDescent="0.4">
      <c r="A600" t="s">
        <v>832</v>
      </c>
      <c r="B600" t="s">
        <v>832</v>
      </c>
    </row>
    <row r="601" spans="1:3" x14ac:dyDescent="0.4">
      <c r="A601" s="21" t="s">
        <v>833</v>
      </c>
    </row>
    <row r="602" spans="1:3" x14ac:dyDescent="0.4">
      <c r="A602" t="s">
        <v>834</v>
      </c>
    </row>
    <row r="603" spans="1:3" x14ac:dyDescent="0.4">
      <c r="A603" t="s">
        <v>835</v>
      </c>
    </row>
    <row r="604" spans="1:3" x14ac:dyDescent="0.4">
      <c r="A604" t="s">
        <v>836</v>
      </c>
    </row>
    <row r="605" spans="1:3" x14ac:dyDescent="0.4">
      <c r="A605" t="s">
        <v>837</v>
      </c>
      <c r="B605" t="s">
        <v>837</v>
      </c>
    </row>
    <row r="606" spans="1:3" x14ac:dyDescent="0.4">
      <c r="A606" t="s">
        <v>838</v>
      </c>
    </row>
    <row r="607" spans="1:3" x14ac:dyDescent="0.4">
      <c r="A607" t="s">
        <v>839</v>
      </c>
      <c r="B607" t="s">
        <v>839</v>
      </c>
      <c r="C607" t="s">
        <v>863</v>
      </c>
    </row>
    <row r="608" spans="1:3" x14ac:dyDescent="0.4">
      <c r="A608" t="s">
        <v>840</v>
      </c>
    </row>
    <row r="609" spans="1:3" x14ac:dyDescent="0.4">
      <c r="A609" t="s">
        <v>841</v>
      </c>
    </row>
    <row r="610" spans="1:3" x14ac:dyDescent="0.4">
      <c r="A610" t="s">
        <v>842</v>
      </c>
    </row>
    <row r="611" spans="1:3" x14ac:dyDescent="0.4">
      <c r="A611" t="s">
        <v>843</v>
      </c>
    </row>
    <row r="612" spans="1:3" x14ac:dyDescent="0.4">
      <c r="A612" t="s">
        <v>844</v>
      </c>
    </row>
    <row r="613" spans="1:3" x14ac:dyDescent="0.4">
      <c r="A613" t="s">
        <v>845</v>
      </c>
      <c r="B613" t="s">
        <v>845</v>
      </c>
      <c r="C613" t="s">
        <v>863</v>
      </c>
    </row>
    <row r="614" spans="1:3" x14ac:dyDescent="0.4">
      <c r="A614" t="s">
        <v>846</v>
      </c>
      <c r="B614" t="s">
        <v>846</v>
      </c>
    </row>
    <row r="615" spans="1:3" x14ac:dyDescent="0.4">
      <c r="A615" t="s">
        <v>847</v>
      </c>
    </row>
    <row r="616" spans="1:3" x14ac:dyDescent="0.4">
      <c r="A616" s="21" t="s">
        <v>848</v>
      </c>
    </row>
    <row r="617" spans="1:3" x14ac:dyDescent="0.4">
      <c r="A617" t="s">
        <v>849</v>
      </c>
      <c r="B617" t="s">
        <v>849</v>
      </c>
    </row>
    <row r="618" spans="1:3" x14ac:dyDescent="0.4">
      <c r="A618" t="s">
        <v>850</v>
      </c>
    </row>
    <row r="619" spans="1:3" x14ac:dyDescent="0.4">
      <c r="A619" t="s">
        <v>851</v>
      </c>
    </row>
    <row r="620" spans="1:3" x14ac:dyDescent="0.4">
      <c r="A620" t="s">
        <v>852</v>
      </c>
    </row>
    <row r="621" spans="1:3" x14ac:dyDescent="0.4">
      <c r="A621" t="s">
        <v>853</v>
      </c>
      <c r="B621" t="s">
        <v>853</v>
      </c>
    </row>
    <row r="622" spans="1:3" x14ac:dyDescent="0.4">
      <c r="A622" t="s">
        <v>854</v>
      </c>
      <c r="B622" t="s">
        <v>854</v>
      </c>
    </row>
    <row r="623" spans="1:3" x14ac:dyDescent="0.4">
      <c r="A623" t="s">
        <v>855</v>
      </c>
      <c r="B623" t="s">
        <v>855</v>
      </c>
    </row>
    <row r="624" spans="1:3" x14ac:dyDescent="0.4">
      <c r="A624" t="s">
        <v>856</v>
      </c>
      <c r="B624" t="s">
        <v>856</v>
      </c>
      <c r="C624" t="s">
        <v>863</v>
      </c>
    </row>
    <row r="625" spans="1:3" x14ac:dyDescent="0.4">
      <c r="A625" t="s">
        <v>857</v>
      </c>
      <c r="B625" t="s">
        <v>857</v>
      </c>
      <c r="C625" t="s">
        <v>863</v>
      </c>
    </row>
    <row r="626" spans="1:3" x14ac:dyDescent="0.4">
      <c r="A626" s="21" t="s">
        <v>858</v>
      </c>
    </row>
    <row r="627" spans="1:3" x14ac:dyDescent="0.4">
      <c r="A627" t="s">
        <v>859</v>
      </c>
      <c r="B627" t="s">
        <v>859</v>
      </c>
      <c r="C627" t="s">
        <v>863</v>
      </c>
    </row>
  </sheetData>
  <autoFilter ref="A1:D627" xr:uid="{2F097BEC-5E7E-4485-970F-6CBA3C148D33}"/>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4F283-A140-4A01-976A-C6CF03A2C2E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2999</v>
      </c>
    </row>
    <row r="3" spans="1:30" ht="19.5" thickBot="1" x14ac:dyDescent="0.45">
      <c r="B3" s="27" t="s">
        <v>2083</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8"/>
      <c r="U5" s="47"/>
      <c r="V5" s="34" t="str">
        <f>F42</f>
        <v>172.28.0.1</v>
      </c>
      <c r="W5" s="38"/>
      <c r="X5" s="38"/>
      <c r="Y5" s="47" t="s">
        <v>2096</v>
      </c>
      <c r="Z5" s="34" t="str">
        <f>F45</f>
        <v>10.0.100.101</v>
      </c>
      <c r="AA5" s="38"/>
      <c r="AB5" s="47" t="s">
        <v>2117</v>
      </c>
      <c r="AC5" s="34" t="str">
        <f>IF(F50="","",F50)</f>
        <v>10.0.102.0/24</v>
      </c>
    </row>
    <row r="6" spans="1:30" x14ac:dyDescent="0.4">
      <c r="B6" s="38"/>
      <c r="C6" s="38"/>
      <c r="D6" s="47"/>
      <c r="E6" s="34"/>
      <c r="F6" s="38"/>
      <c r="G6" s="33"/>
      <c r="I6" s="38"/>
      <c r="J6" s="73" t="s">
        <v>2068</v>
      </c>
      <c r="K6" s="74"/>
      <c r="L6" s="38"/>
      <c r="N6" s="48"/>
      <c r="O6" s="38"/>
      <c r="P6" s="47"/>
      <c r="Q6" s="34"/>
      <c r="R6" s="38"/>
      <c r="S6" s="38"/>
      <c r="T6" s="38"/>
      <c r="U6" s="33"/>
      <c r="V6" s="34"/>
      <c r="W6" s="38"/>
      <c r="X6" s="38"/>
      <c r="Y6" s="47" t="s">
        <v>2097</v>
      </c>
      <c r="Z6" s="34" t="str">
        <f>F46</f>
        <v>10.0.100.102</v>
      </c>
      <c r="AA6" s="38"/>
      <c r="AB6" s="47" t="s">
        <v>2118</v>
      </c>
      <c r="AC6" s="34" t="str">
        <f>IF(F51="","",F51)</f>
        <v>10.0.103.101</v>
      </c>
    </row>
    <row r="7" spans="1:30" x14ac:dyDescent="0.4">
      <c r="D7" s="33"/>
      <c r="E7" s="34"/>
      <c r="G7" s="31"/>
      <c r="H7" s="32"/>
      <c r="K7" s="49" t="str">
        <f>F37 &amp; "/" &amp; F38</f>
        <v>172.28.0.100/16</v>
      </c>
      <c r="M7" s="31"/>
      <c r="N7" s="32"/>
      <c r="P7" s="33"/>
      <c r="Q7" s="34"/>
      <c r="U7" s="35"/>
      <c r="V7" s="36"/>
      <c r="Y7" s="47" t="s">
        <v>2098</v>
      </c>
      <c r="Z7" s="34" t="str">
        <f>F47</f>
        <v>10.0.100.103</v>
      </c>
      <c r="AB7" s="47" t="s">
        <v>2119</v>
      </c>
      <c r="AC7" s="34" t="str">
        <f>IF(F52="","",F52)</f>
        <v>10.0.104.101</v>
      </c>
    </row>
    <row r="8" spans="1:30" x14ac:dyDescent="0.4">
      <c r="C8" s="35"/>
      <c r="D8" s="72" t="s">
        <v>2062</v>
      </c>
      <c r="E8" s="72"/>
      <c r="F8" s="36"/>
      <c r="G8" s="73" t="s">
        <v>2067</v>
      </c>
      <c r="H8" s="74"/>
      <c r="M8" s="73" t="s">
        <v>2067</v>
      </c>
      <c r="N8" s="74"/>
      <c r="O8" s="35"/>
      <c r="P8" s="72" t="s">
        <v>2062</v>
      </c>
      <c r="Q8" s="72"/>
      <c r="R8" s="36"/>
      <c r="U8" s="81" t="s">
        <v>2090</v>
      </c>
      <c r="V8" s="82"/>
      <c r="Y8" s="47" t="s">
        <v>2109</v>
      </c>
      <c r="Z8" s="34" t="str">
        <f>F48</f>
        <v>10.0.101.101</v>
      </c>
      <c r="AB8" s="47" t="s">
        <v>2120</v>
      </c>
      <c r="AC8" s="34" t="str">
        <f>IF(F53="","",F53)</f>
        <v>10.0.105.101</v>
      </c>
    </row>
    <row r="9" spans="1:30" x14ac:dyDescent="0.4">
      <c r="C9" s="37"/>
      <c r="D9" s="42" t="s">
        <v>1046</v>
      </c>
      <c r="E9" s="42" t="s">
        <v>2065</v>
      </c>
      <c r="F9" s="39"/>
      <c r="O9" s="37"/>
      <c r="P9" s="42" t="s">
        <v>1046</v>
      </c>
      <c r="Q9" s="42" t="s">
        <v>2065</v>
      </c>
      <c r="R9" s="39"/>
      <c r="U9" s="40"/>
      <c r="V9" s="41"/>
      <c r="Y9" s="47" t="s">
        <v>2110</v>
      </c>
      <c r="Z9" s="34" t="str">
        <f>F49</f>
        <v>10.0.101.102</v>
      </c>
      <c r="AB9" s="47" t="s">
        <v>2121</v>
      </c>
      <c r="AC9" s="34" t="str">
        <f>IF(F54="","",F54)</f>
        <v>10.0.106.101</v>
      </c>
    </row>
    <row r="10" spans="1:30" ht="19.5" thickBot="1" x14ac:dyDescent="0.45">
      <c r="C10" s="37"/>
      <c r="D10" s="38"/>
      <c r="E10" s="38"/>
      <c r="F10" s="39"/>
      <c r="O10" s="37"/>
      <c r="P10" s="38"/>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2063</v>
      </c>
      <c r="E13" s="42" t="s">
        <v>2066</v>
      </c>
      <c r="F13" s="39"/>
      <c r="O13" s="37"/>
      <c r="P13" s="42" t="s">
        <v>2063</v>
      </c>
      <c r="Q13" s="42" t="s">
        <v>2066</v>
      </c>
      <c r="R13" s="39"/>
      <c r="U13" s="75" t="s">
        <v>2146</v>
      </c>
      <c r="V13" s="76"/>
      <c r="X13" s="75" t="s">
        <v>2145</v>
      </c>
      <c r="Y13" s="76"/>
      <c r="AA13" s="33"/>
      <c r="AB13" s="34" t="s">
        <v>2131</v>
      </c>
    </row>
    <row r="14" spans="1:30" ht="18.75" customHeight="1" x14ac:dyDescent="0.4">
      <c r="C14" s="40"/>
      <c r="D14" s="72" t="s">
        <v>2064</v>
      </c>
      <c r="E14" s="72"/>
      <c r="F14" s="41"/>
      <c r="J14" t="str">
        <f>F35</f>
        <v>ol-10</v>
      </c>
      <c r="O14" s="40"/>
      <c r="P14" s="72" t="s">
        <v>2064</v>
      </c>
      <c r="Q14" s="72"/>
      <c r="R14" s="41"/>
      <c r="U14" s="77"/>
      <c r="V14" s="78"/>
      <c r="X14" s="77"/>
      <c r="Y14" s="78"/>
      <c r="AA14" s="33"/>
      <c r="AB14" s="34" t="s">
        <v>2132</v>
      </c>
    </row>
    <row r="15" spans="1:30" x14ac:dyDescent="0.4">
      <c r="D15" s="43"/>
      <c r="E15" s="44"/>
      <c r="K15" s="12" t="str">
        <f>F40 &amp; "/" &amp; F41</f>
        <v>10.0.0.100/24</v>
      </c>
      <c r="P15" s="43"/>
      <c r="Q15" s="44"/>
      <c r="U15" s="79"/>
      <c r="V15" s="80"/>
      <c r="X15" s="79"/>
      <c r="Y15" s="80"/>
      <c r="AA15" s="33"/>
      <c r="AB15" s="58" t="s">
        <v>2134</v>
      </c>
    </row>
    <row r="16" spans="1:30" x14ac:dyDescent="0.4">
      <c r="D16" s="33"/>
      <c r="E16" s="34"/>
      <c r="J16" s="73" t="s">
        <v>2070</v>
      </c>
      <c r="K16" s="74"/>
      <c r="P16" s="33"/>
      <c r="Q16" s="34"/>
      <c r="U16" s="43"/>
      <c r="V16" s="44"/>
      <c r="X16" s="43"/>
      <c r="Y16" s="44"/>
      <c r="AA16" s="33"/>
      <c r="AB16" s="34" t="s">
        <v>2133</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2084</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2069</v>
      </c>
    </row>
    <row r="23" spans="2:30" x14ac:dyDescent="0.4">
      <c r="E23" s="50" t="s">
        <v>2128</v>
      </c>
      <c r="F23" s="7" t="s">
        <v>2129</v>
      </c>
    </row>
    <row r="24" spans="2:30" x14ac:dyDescent="0.4">
      <c r="E24" s="50" t="s">
        <v>2072</v>
      </c>
      <c r="F24" s="7" t="s">
        <v>2071</v>
      </c>
    </row>
    <row r="25" spans="2:30" x14ac:dyDescent="0.4">
      <c r="E25" s="50" t="s">
        <v>2073</v>
      </c>
      <c r="F25" s="7" t="s">
        <v>2074</v>
      </c>
    </row>
    <row r="26" spans="2:30" x14ac:dyDescent="0.4">
      <c r="E26" s="50" t="s">
        <v>2085</v>
      </c>
      <c r="F26" s="7" t="s">
        <v>2092</v>
      </c>
    </row>
    <row r="27" spans="2:30" x14ac:dyDescent="0.4">
      <c r="F27" s="8"/>
    </row>
    <row r="28" spans="2:30" x14ac:dyDescent="0.4">
      <c r="B28" t="s">
        <v>2075</v>
      </c>
      <c r="F28" s="8"/>
    </row>
    <row r="29" spans="2:30" x14ac:dyDescent="0.4">
      <c r="E29" s="50" t="s">
        <v>2128</v>
      </c>
      <c r="F29" s="7" t="s">
        <v>2130</v>
      </c>
    </row>
    <row r="30" spans="2:30" x14ac:dyDescent="0.4">
      <c r="E30" s="50" t="s">
        <v>2072</v>
      </c>
      <c r="F30" s="7" t="s">
        <v>2076</v>
      </c>
    </row>
    <row r="31" spans="2:30" x14ac:dyDescent="0.4">
      <c r="E31" s="50" t="s">
        <v>2073</v>
      </c>
      <c r="F31" s="7" t="s">
        <v>2077</v>
      </c>
    </row>
    <row r="32" spans="2:30" x14ac:dyDescent="0.4">
      <c r="E32" s="50" t="s">
        <v>2085</v>
      </c>
      <c r="F32" s="7" t="s">
        <v>2093</v>
      </c>
    </row>
    <row r="33" spans="2:11" x14ac:dyDescent="0.4">
      <c r="F33" s="8"/>
    </row>
    <row r="34" spans="2:11" x14ac:dyDescent="0.4">
      <c r="B34" t="s">
        <v>2078</v>
      </c>
      <c r="F34" s="8"/>
    </row>
    <row r="35" spans="2:11" x14ac:dyDescent="0.4">
      <c r="E35" s="50" t="s">
        <v>1049</v>
      </c>
      <c r="F35" s="7" t="s">
        <v>1074</v>
      </c>
    </row>
    <row r="36" spans="2:11" x14ac:dyDescent="0.4">
      <c r="E36" s="50" t="s">
        <v>2079</v>
      </c>
      <c r="F36" s="60" t="s">
        <v>2147</v>
      </c>
    </row>
    <row r="37" spans="2:11" x14ac:dyDescent="0.4">
      <c r="E37" s="50" t="s">
        <v>2081</v>
      </c>
      <c r="F37" s="7" t="s">
        <v>2080</v>
      </c>
    </row>
    <row r="38" spans="2:11" x14ac:dyDescent="0.4">
      <c r="E38" s="50" t="s">
        <v>2082</v>
      </c>
      <c r="F38" s="60" t="s">
        <v>2147</v>
      </c>
    </row>
    <row r="39" spans="2:11" x14ac:dyDescent="0.4">
      <c r="E39" s="50" t="s">
        <v>2086</v>
      </c>
      <c r="F39" s="60" t="s">
        <v>2148</v>
      </c>
    </row>
    <row r="40" spans="2:11" x14ac:dyDescent="0.4">
      <c r="E40" s="50" t="s">
        <v>2087</v>
      </c>
      <c r="F40" s="7" t="s">
        <v>2089</v>
      </c>
    </row>
    <row r="41" spans="2:11" x14ac:dyDescent="0.4">
      <c r="E41" s="50" t="s">
        <v>2088</v>
      </c>
      <c r="F41" s="60" t="s">
        <v>2148</v>
      </c>
    </row>
    <row r="42" spans="2:11" x14ac:dyDescent="0.4">
      <c r="E42" s="50" t="s">
        <v>2091</v>
      </c>
      <c r="F42" s="7" t="s">
        <v>1043</v>
      </c>
      <c r="K42" t="s">
        <v>2143</v>
      </c>
    </row>
    <row r="43" spans="2:11" x14ac:dyDescent="0.4">
      <c r="E43" s="50" t="s">
        <v>2094</v>
      </c>
      <c r="F43" s="7" t="s">
        <v>2095</v>
      </c>
    </row>
    <row r="44" spans="2:11" x14ac:dyDescent="0.4">
      <c r="E44" s="50" t="s">
        <v>2126</v>
      </c>
      <c r="F44" s="7" t="s">
        <v>2127</v>
      </c>
    </row>
    <row r="45" spans="2:11" x14ac:dyDescent="0.4">
      <c r="E45" s="50" t="s">
        <v>2099</v>
      </c>
      <c r="F45" s="7" t="s">
        <v>2102</v>
      </c>
    </row>
    <row r="46" spans="2:11" x14ac:dyDescent="0.4">
      <c r="E46" s="50" t="s">
        <v>2100</v>
      </c>
      <c r="F46" s="7" t="s">
        <v>2103</v>
      </c>
      <c r="K46" t="s">
        <v>2111</v>
      </c>
    </row>
    <row r="47" spans="2:11" x14ac:dyDescent="0.4">
      <c r="E47" s="50" t="s">
        <v>2101</v>
      </c>
      <c r="F47" s="7" t="s">
        <v>2104</v>
      </c>
      <c r="K47" t="s">
        <v>2111</v>
      </c>
    </row>
    <row r="48" spans="2:11" x14ac:dyDescent="0.4">
      <c r="E48" s="50" t="s">
        <v>2105</v>
      </c>
      <c r="F48" s="7" t="s">
        <v>2107</v>
      </c>
      <c r="K48" t="s">
        <v>2111</v>
      </c>
    </row>
    <row r="49" spans="5:11" x14ac:dyDescent="0.4">
      <c r="E49" s="50" t="s">
        <v>2106</v>
      </c>
      <c r="F49" s="7" t="s">
        <v>2108</v>
      </c>
      <c r="K49" t="s">
        <v>2111</v>
      </c>
    </row>
    <row r="50" spans="5:11" x14ac:dyDescent="0.4">
      <c r="E50" s="50" t="s">
        <v>2116</v>
      </c>
      <c r="F50" s="7" t="s">
        <v>2144</v>
      </c>
      <c r="K50" t="s">
        <v>2142</v>
      </c>
    </row>
    <row r="51" spans="5:11" x14ac:dyDescent="0.4">
      <c r="E51" s="50" t="s">
        <v>2112</v>
      </c>
      <c r="F51" s="7" t="s">
        <v>2122</v>
      </c>
      <c r="K51" t="s">
        <v>2142</v>
      </c>
    </row>
    <row r="52" spans="5:11" x14ac:dyDescent="0.4">
      <c r="E52" s="50" t="s">
        <v>2113</v>
      </c>
      <c r="F52" s="7" t="s">
        <v>2123</v>
      </c>
      <c r="K52" t="s">
        <v>2142</v>
      </c>
    </row>
    <row r="53" spans="5:11" x14ac:dyDescent="0.4">
      <c r="E53" s="50" t="s">
        <v>2114</v>
      </c>
      <c r="F53" s="7" t="s">
        <v>2124</v>
      </c>
      <c r="K53" t="s">
        <v>2142</v>
      </c>
    </row>
    <row r="54" spans="5:11" x14ac:dyDescent="0.4">
      <c r="E54" s="50" t="s">
        <v>2115</v>
      </c>
      <c r="F54" s="7" t="s">
        <v>2125</v>
      </c>
      <c r="K54" t="s">
        <v>2142</v>
      </c>
    </row>
  </sheetData>
  <mergeCells count="11">
    <mergeCell ref="X13:Y15"/>
    <mergeCell ref="U13:V15"/>
    <mergeCell ref="J6:K6"/>
    <mergeCell ref="J16:K16"/>
    <mergeCell ref="U8:V8"/>
    <mergeCell ref="D8:E8"/>
    <mergeCell ref="D14:E14"/>
    <mergeCell ref="G8:H8"/>
    <mergeCell ref="M8:N8"/>
    <mergeCell ref="P8:Q8"/>
    <mergeCell ref="P14:Q14"/>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E60CE8-4169-4B78-B4E9-74EA6D9B24A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3000</v>
      </c>
    </row>
    <row r="3" spans="1:30" ht="19.5" thickBot="1" x14ac:dyDescent="0.45">
      <c r="B3" s="27" t="s">
        <v>2084</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4"/>
      <c r="U5" s="47"/>
      <c r="V5" s="34" t="str">
        <f>F43</f>
        <v>172.28.0.1</v>
      </c>
      <c r="W5" s="38"/>
      <c r="X5" s="38"/>
      <c r="Y5" s="47" t="s">
        <v>2096</v>
      </c>
      <c r="Z5" s="34" t="str">
        <f>F45</f>
        <v>10.0.100.101</v>
      </c>
      <c r="AA5" s="38"/>
      <c r="AB5" s="47" t="s">
        <v>2117</v>
      </c>
      <c r="AC5" s="34" t="str">
        <f>IF(F50="","",F50)</f>
        <v/>
      </c>
    </row>
    <row r="6" spans="1:30" x14ac:dyDescent="0.4">
      <c r="B6" s="38"/>
      <c r="C6" s="38"/>
      <c r="D6" s="47"/>
      <c r="E6" s="34"/>
      <c r="F6" s="38"/>
      <c r="G6" s="33"/>
      <c r="I6" s="38"/>
      <c r="J6" s="73" t="s">
        <v>2068</v>
      </c>
      <c r="K6" s="74"/>
      <c r="L6" s="38"/>
      <c r="N6" s="48"/>
      <c r="O6" s="38"/>
      <c r="P6" s="47"/>
      <c r="Q6" s="34"/>
      <c r="R6" s="38"/>
      <c r="S6" s="38"/>
      <c r="T6" s="34"/>
      <c r="U6" s="33"/>
      <c r="V6" s="34"/>
      <c r="W6" s="38"/>
      <c r="X6" s="38"/>
      <c r="Y6" s="47" t="s">
        <v>2097</v>
      </c>
      <c r="Z6" s="34" t="str">
        <f>F46</f>
        <v>10.0.100.102</v>
      </c>
      <c r="AA6" s="38"/>
      <c r="AB6" s="47" t="s">
        <v>2118</v>
      </c>
      <c r="AC6" s="34" t="str">
        <f>IF(F51="","",F51)</f>
        <v/>
      </c>
    </row>
    <row r="7" spans="1:30" x14ac:dyDescent="0.4">
      <c r="D7" s="33"/>
      <c r="E7" s="34"/>
      <c r="G7" s="31"/>
      <c r="H7" s="32"/>
      <c r="K7" s="49" t="str">
        <f>F37 &amp; "/" &amp; F38</f>
        <v>172.28.0.100/16</v>
      </c>
      <c r="M7" s="31"/>
      <c r="N7" s="32"/>
      <c r="P7" s="33"/>
      <c r="Q7" s="34"/>
      <c r="T7" s="34"/>
      <c r="U7" s="75" t="s">
        <v>2146</v>
      </c>
      <c r="V7" s="76"/>
      <c r="Y7" s="47" t="s">
        <v>2098</v>
      </c>
      <c r="Z7" s="34" t="str">
        <f>F47</f>
        <v>10.0.100.103</v>
      </c>
      <c r="AB7" s="47" t="s">
        <v>2119</v>
      </c>
      <c r="AC7" s="34" t="str">
        <f>IF(F52="","",F52)</f>
        <v/>
      </c>
    </row>
    <row r="8" spans="1:30" x14ac:dyDescent="0.4">
      <c r="C8" s="35"/>
      <c r="D8" s="72" t="s">
        <v>2062</v>
      </c>
      <c r="E8" s="72"/>
      <c r="F8" s="36"/>
      <c r="G8" s="73" t="s">
        <v>2067</v>
      </c>
      <c r="H8" s="74"/>
      <c r="J8" t="str">
        <f>F35</f>
        <v>ol-10</v>
      </c>
      <c r="M8" s="73" t="s">
        <v>2067</v>
      </c>
      <c r="N8" s="74"/>
      <c r="O8" s="35"/>
      <c r="P8" s="72" t="s">
        <v>2062</v>
      </c>
      <c r="Q8" s="72"/>
      <c r="R8" s="36"/>
      <c r="T8" s="34"/>
      <c r="U8" s="77"/>
      <c r="V8" s="78"/>
      <c r="Y8" s="47" t="s">
        <v>2109</v>
      </c>
      <c r="Z8" s="34" t="str">
        <f>F48</f>
        <v>10.0.101.101</v>
      </c>
      <c r="AB8" s="47" t="s">
        <v>2120</v>
      </c>
      <c r="AC8" s="34" t="str">
        <f>IF(F53="","",F53)</f>
        <v/>
      </c>
    </row>
    <row r="9" spans="1:30" x14ac:dyDescent="0.4">
      <c r="C9" s="37"/>
      <c r="D9" s="42" t="s">
        <v>1046</v>
      </c>
      <c r="E9" s="42" t="s">
        <v>2065</v>
      </c>
      <c r="F9" s="39"/>
      <c r="O9" s="37"/>
      <c r="P9" s="42" t="s">
        <v>1046</v>
      </c>
      <c r="Q9" s="42" t="s">
        <v>2065</v>
      </c>
      <c r="R9" s="39"/>
      <c r="T9" s="34"/>
      <c r="U9" s="79"/>
      <c r="V9" s="80"/>
      <c r="Y9" s="47" t="s">
        <v>2110</v>
      </c>
      <c r="Z9" s="34" t="str">
        <f>F49</f>
        <v>10.0.101.102</v>
      </c>
      <c r="AB9" s="47" t="s">
        <v>2121</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38"/>
      <c r="F12" s="39"/>
      <c r="O12" s="37"/>
      <c r="P12" s="38"/>
      <c r="Q12" s="38"/>
      <c r="R12" s="39"/>
      <c r="T12" s="34"/>
      <c r="U12" s="38"/>
      <c r="V12" s="38"/>
      <c r="W12" s="38"/>
      <c r="X12" s="38"/>
      <c r="Y12" s="38"/>
      <c r="Z12" s="38"/>
      <c r="AA12" s="33"/>
      <c r="AB12" s="34"/>
      <c r="AC12" s="38"/>
      <c r="AD12" s="38"/>
    </row>
    <row r="13" spans="1:30" x14ac:dyDescent="0.4">
      <c r="C13" s="37"/>
      <c r="D13" s="42" t="s">
        <v>2063</v>
      </c>
      <c r="E13" s="42" t="s">
        <v>2066</v>
      </c>
      <c r="F13" s="39"/>
      <c r="O13" s="37"/>
      <c r="P13" s="42" t="s">
        <v>2063</v>
      </c>
      <c r="Q13" s="42" t="s">
        <v>2066</v>
      </c>
      <c r="R13" s="39"/>
      <c r="T13" s="34"/>
      <c r="X13" s="75" t="s">
        <v>2145</v>
      </c>
      <c r="Y13" s="76"/>
      <c r="AA13" s="33"/>
      <c r="AB13" s="34" t="s">
        <v>2131</v>
      </c>
    </row>
    <row r="14" spans="1:30" x14ac:dyDescent="0.4">
      <c r="C14" s="40"/>
      <c r="D14" s="72" t="s">
        <v>2064</v>
      </c>
      <c r="E14" s="72"/>
      <c r="F14" s="41"/>
      <c r="O14" s="40"/>
      <c r="P14" s="72" t="s">
        <v>2064</v>
      </c>
      <c r="Q14" s="72"/>
      <c r="R14" s="41"/>
      <c r="T14" s="34"/>
      <c r="X14" s="77"/>
      <c r="Y14" s="78"/>
      <c r="AA14" s="33"/>
      <c r="AB14" s="34" t="s">
        <v>2132</v>
      </c>
    </row>
    <row r="15" spans="1:30" x14ac:dyDescent="0.4">
      <c r="D15" s="43"/>
      <c r="E15" s="44"/>
      <c r="K15" s="12" t="str">
        <f>F40 &amp; "/" &amp; F41</f>
        <v>169.254.0.100/16</v>
      </c>
      <c r="P15" s="43"/>
      <c r="Q15" s="44"/>
      <c r="T15" s="34"/>
      <c r="X15" s="79"/>
      <c r="Y15" s="80"/>
      <c r="AA15" s="33"/>
      <c r="AB15" s="58" t="s">
        <v>2134</v>
      </c>
    </row>
    <row r="16" spans="1:30" x14ac:dyDescent="0.4">
      <c r="D16" s="33"/>
      <c r="E16" s="34"/>
      <c r="J16" s="73" t="s">
        <v>2070</v>
      </c>
      <c r="K16" s="74"/>
      <c r="P16" s="33"/>
      <c r="Q16" s="34"/>
      <c r="T16" s="34"/>
      <c r="X16" s="43"/>
      <c r="Y16" s="44"/>
      <c r="AA16" s="33"/>
      <c r="AB16" s="34" t="s">
        <v>2133</v>
      </c>
    </row>
    <row r="17" spans="2:30" x14ac:dyDescent="0.4">
      <c r="D17" s="47" t="str">
        <f>F26 &amp; "/" &amp; F39</f>
        <v>169.254.0.101/16</v>
      </c>
      <c r="E17" s="34"/>
      <c r="J17" s="43"/>
      <c r="K17" s="44"/>
      <c r="P17" s="33"/>
      <c r="Q17" s="34" t="str">
        <f>F32 &amp; "/" &amp; F39</f>
        <v>169.254.0.102/16</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2139</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2069</v>
      </c>
    </row>
    <row r="23" spans="2:30" x14ac:dyDescent="0.4">
      <c r="E23" s="50" t="s">
        <v>2128</v>
      </c>
      <c r="F23" s="7" t="s">
        <v>2129</v>
      </c>
    </row>
    <row r="24" spans="2:30" x14ac:dyDescent="0.4">
      <c r="E24" s="50" t="s">
        <v>2085</v>
      </c>
      <c r="F24" s="7" t="s">
        <v>2071</v>
      </c>
    </row>
    <row r="25" spans="2:30" x14ac:dyDescent="0.4">
      <c r="E25" s="50" t="s">
        <v>2073</v>
      </c>
      <c r="F25" s="7" t="s">
        <v>2074</v>
      </c>
    </row>
    <row r="26" spans="2:30" x14ac:dyDescent="0.4">
      <c r="E26" s="50" t="s">
        <v>2135</v>
      </c>
      <c r="F26" s="61" t="s">
        <v>2136</v>
      </c>
    </row>
    <row r="27" spans="2:30" x14ac:dyDescent="0.4">
      <c r="F27" s="8"/>
    </row>
    <row r="28" spans="2:30" x14ac:dyDescent="0.4">
      <c r="B28" t="s">
        <v>2075</v>
      </c>
      <c r="F28" s="8"/>
    </row>
    <row r="29" spans="2:30" x14ac:dyDescent="0.4">
      <c r="E29" s="50" t="s">
        <v>2128</v>
      </c>
      <c r="F29" s="7" t="s">
        <v>2130</v>
      </c>
    </row>
    <row r="30" spans="2:30" x14ac:dyDescent="0.4">
      <c r="E30" s="50" t="s">
        <v>2085</v>
      </c>
      <c r="F30" s="7" t="s">
        <v>2076</v>
      </c>
    </row>
    <row r="31" spans="2:30" x14ac:dyDescent="0.4">
      <c r="E31" s="50" t="s">
        <v>2073</v>
      </c>
      <c r="F31" s="7" t="s">
        <v>2077</v>
      </c>
    </row>
    <row r="32" spans="2:30" x14ac:dyDescent="0.4">
      <c r="E32" s="50" t="s">
        <v>2135</v>
      </c>
      <c r="F32" s="61" t="s">
        <v>2137</v>
      </c>
    </row>
    <row r="33" spans="2:11" x14ac:dyDescent="0.4">
      <c r="F33" s="8"/>
    </row>
    <row r="34" spans="2:11" x14ac:dyDescent="0.4">
      <c r="B34" t="s">
        <v>2078</v>
      </c>
      <c r="F34" s="8"/>
    </row>
    <row r="35" spans="2:11" x14ac:dyDescent="0.4">
      <c r="E35" s="50" t="s">
        <v>1049</v>
      </c>
      <c r="F35" s="7" t="s">
        <v>1074</v>
      </c>
    </row>
    <row r="36" spans="2:11" x14ac:dyDescent="0.4">
      <c r="E36" s="50" t="s">
        <v>2086</v>
      </c>
      <c r="F36" s="60" t="s">
        <v>2147</v>
      </c>
    </row>
    <row r="37" spans="2:11" x14ac:dyDescent="0.4">
      <c r="E37" s="50" t="s">
        <v>2081</v>
      </c>
      <c r="F37" s="7" t="s">
        <v>2080</v>
      </c>
    </row>
    <row r="38" spans="2:11" x14ac:dyDescent="0.4">
      <c r="E38" s="50" t="s">
        <v>2082</v>
      </c>
      <c r="F38" s="60" t="s">
        <v>2147</v>
      </c>
    </row>
    <row r="39" spans="2:11" x14ac:dyDescent="0.4">
      <c r="E39" s="50" t="s">
        <v>2141</v>
      </c>
      <c r="F39" s="62" t="s">
        <v>2147</v>
      </c>
    </row>
    <row r="40" spans="2:11" x14ac:dyDescent="0.4">
      <c r="E40" s="50" t="s">
        <v>2087</v>
      </c>
      <c r="F40" s="61" t="s">
        <v>2140</v>
      </c>
    </row>
    <row r="41" spans="2:11" x14ac:dyDescent="0.4">
      <c r="E41" s="50" t="s">
        <v>2088</v>
      </c>
      <c r="F41" s="62" t="s">
        <v>2147</v>
      </c>
    </row>
    <row r="42" spans="2:11" x14ac:dyDescent="0.4">
      <c r="E42" s="59" t="s">
        <v>2091</v>
      </c>
      <c r="F42" s="7"/>
    </row>
    <row r="43" spans="2:11" x14ac:dyDescent="0.4">
      <c r="E43" s="50" t="s">
        <v>2094</v>
      </c>
      <c r="F43" s="7" t="s">
        <v>1043</v>
      </c>
    </row>
    <row r="44" spans="2:11" x14ac:dyDescent="0.4">
      <c r="E44" s="50" t="s">
        <v>2126</v>
      </c>
      <c r="F44" s="7" t="s">
        <v>2138</v>
      </c>
    </row>
    <row r="45" spans="2:11" x14ac:dyDescent="0.4">
      <c r="E45" s="50" t="s">
        <v>2099</v>
      </c>
      <c r="F45" s="7" t="s">
        <v>2102</v>
      </c>
    </row>
    <row r="46" spans="2:11" x14ac:dyDescent="0.4">
      <c r="E46" s="50" t="s">
        <v>2100</v>
      </c>
      <c r="F46" s="7" t="s">
        <v>2103</v>
      </c>
      <c r="K46" t="s">
        <v>2111</v>
      </c>
    </row>
    <row r="47" spans="2:11" x14ac:dyDescent="0.4">
      <c r="E47" s="50" t="s">
        <v>2101</v>
      </c>
      <c r="F47" s="7" t="s">
        <v>2104</v>
      </c>
      <c r="K47" t="s">
        <v>2111</v>
      </c>
    </row>
    <row r="48" spans="2:11" x14ac:dyDescent="0.4">
      <c r="E48" s="50" t="s">
        <v>2105</v>
      </c>
      <c r="F48" s="7" t="s">
        <v>2107</v>
      </c>
      <c r="K48" t="s">
        <v>2111</v>
      </c>
    </row>
    <row r="49" spans="5:11" x14ac:dyDescent="0.4">
      <c r="E49" s="50" t="s">
        <v>2106</v>
      </c>
      <c r="F49" s="7" t="s">
        <v>2108</v>
      </c>
      <c r="K49" t="s">
        <v>2111</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0">
    <mergeCell ref="D14:E14"/>
    <mergeCell ref="P14:Q14"/>
    <mergeCell ref="J16:K16"/>
    <mergeCell ref="X13:Y15"/>
    <mergeCell ref="J6:K6"/>
    <mergeCell ref="D8:E8"/>
    <mergeCell ref="G8:H8"/>
    <mergeCell ref="M8:N8"/>
    <mergeCell ref="P8:Q8"/>
    <mergeCell ref="U7:V9"/>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53A3E-BD81-454C-978D-1BF3DD50333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3001</v>
      </c>
    </row>
    <row r="3" spans="1:30" ht="19.5" thickBot="1" x14ac:dyDescent="0.45">
      <c r="B3" s="27" t="s">
        <v>2084</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3"/>
      <c r="T5" s="34"/>
      <c r="U5" s="47"/>
      <c r="V5" s="34" t="str">
        <f>F42</f>
        <v>172.28.0.2</v>
      </c>
      <c r="W5" s="38"/>
      <c r="X5" s="38"/>
      <c r="Y5" s="47" t="s">
        <v>2096</v>
      </c>
      <c r="Z5" s="34" t="str">
        <f>F45</f>
        <v>10.0.100.101</v>
      </c>
      <c r="AA5" s="38"/>
      <c r="AB5" s="47" t="s">
        <v>2117</v>
      </c>
      <c r="AC5" s="34" t="str">
        <f>IF(F50="","",F50)</f>
        <v>10.0.102.0/24</v>
      </c>
    </row>
    <row r="6" spans="1:30" x14ac:dyDescent="0.4">
      <c r="B6" s="38"/>
      <c r="C6" s="38"/>
      <c r="D6" s="47"/>
      <c r="E6" s="34"/>
      <c r="F6" s="38"/>
      <c r="G6" s="33"/>
      <c r="I6" s="38"/>
      <c r="J6" s="73" t="s">
        <v>2068</v>
      </c>
      <c r="K6" s="74"/>
      <c r="L6" s="38"/>
      <c r="N6" s="48"/>
      <c r="O6" s="38"/>
      <c r="P6" s="47"/>
      <c r="Q6" s="34"/>
      <c r="R6" s="38"/>
      <c r="S6" s="33"/>
      <c r="T6" s="34"/>
      <c r="U6" s="33"/>
      <c r="V6" s="34"/>
      <c r="W6" s="38"/>
      <c r="X6" s="38"/>
      <c r="Y6" s="47" t="s">
        <v>2097</v>
      </c>
      <c r="Z6" s="34" t="str">
        <f>F46</f>
        <v>10.0.100.102</v>
      </c>
      <c r="AA6" s="38"/>
      <c r="AB6" s="47" t="s">
        <v>2118</v>
      </c>
      <c r="AC6" s="34" t="str">
        <f>IF(F51="","",F51)</f>
        <v>10.0.103.101</v>
      </c>
    </row>
    <row r="7" spans="1:30" ht="18.75" customHeight="1" x14ac:dyDescent="0.4">
      <c r="D7" s="33"/>
      <c r="E7" s="34"/>
      <c r="G7" s="31"/>
      <c r="H7" s="32"/>
      <c r="K7" s="49" t="str">
        <f>F37 &amp; "/" &amp; F38</f>
        <v>172.28.0.100/16</v>
      </c>
      <c r="M7" s="31"/>
      <c r="N7" s="32"/>
      <c r="P7" s="33"/>
      <c r="Q7" s="34"/>
      <c r="S7" s="33"/>
      <c r="T7" s="34"/>
      <c r="U7" s="35"/>
      <c r="V7" s="36"/>
      <c r="Y7" s="47" t="s">
        <v>2098</v>
      </c>
      <c r="Z7" s="34" t="str">
        <f>F47</f>
        <v>10.0.100.103</v>
      </c>
      <c r="AB7" s="47" t="s">
        <v>2119</v>
      </c>
      <c r="AC7" s="34" t="str">
        <f>IF(F52="","",F52)</f>
        <v>10.0.104.101</v>
      </c>
    </row>
    <row r="8" spans="1:30" x14ac:dyDescent="0.4">
      <c r="C8" s="35"/>
      <c r="D8" s="72" t="s">
        <v>2062</v>
      </c>
      <c r="E8" s="72"/>
      <c r="F8" s="36"/>
      <c r="G8" s="73" t="s">
        <v>2067</v>
      </c>
      <c r="H8" s="74"/>
      <c r="J8" t="str">
        <f>F35</f>
        <v>ol-10</v>
      </c>
      <c r="M8" s="73" t="s">
        <v>2067</v>
      </c>
      <c r="N8" s="74"/>
      <c r="O8" s="35"/>
      <c r="P8" s="72" t="s">
        <v>2062</v>
      </c>
      <c r="Q8" s="72"/>
      <c r="R8" s="36"/>
      <c r="S8" s="33"/>
      <c r="T8" s="34"/>
      <c r="U8" s="81" t="s">
        <v>2090</v>
      </c>
      <c r="V8" s="82"/>
      <c r="Y8" s="47" t="s">
        <v>2109</v>
      </c>
      <c r="Z8" s="34" t="str">
        <f>F48</f>
        <v>10.0.101.101</v>
      </c>
      <c r="AB8" s="47" t="s">
        <v>2120</v>
      </c>
      <c r="AC8" s="34" t="str">
        <f>IF(F53="","",F53)</f>
        <v>10.0.105.101</v>
      </c>
    </row>
    <row r="9" spans="1:30" x14ac:dyDescent="0.4">
      <c r="C9" s="37"/>
      <c r="D9" s="42" t="s">
        <v>1046</v>
      </c>
      <c r="E9" s="42" t="s">
        <v>2065</v>
      </c>
      <c r="F9" s="39"/>
      <c r="O9" s="37"/>
      <c r="P9" s="42" t="s">
        <v>1046</v>
      </c>
      <c r="Q9" s="42" t="s">
        <v>2065</v>
      </c>
      <c r="R9" s="39"/>
      <c r="S9" s="33"/>
      <c r="T9" s="34"/>
      <c r="U9" s="40"/>
      <c r="V9" s="41"/>
      <c r="Y9" s="47" t="s">
        <v>2110</v>
      </c>
      <c r="Z9" s="34" t="str">
        <f>F49</f>
        <v>10.0.101.102</v>
      </c>
      <c r="AB9" s="47" t="s">
        <v>2121</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38"/>
      <c r="F12" s="39"/>
      <c r="O12" s="37"/>
      <c r="P12" s="38"/>
      <c r="Q12" s="38"/>
      <c r="R12" s="39"/>
      <c r="S12" s="33"/>
      <c r="T12" s="34"/>
      <c r="U12" s="56"/>
      <c r="V12" s="57"/>
      <c r="W12" s="28"/>
      <c r="X12" s="28"/>
      <c r="Y12" s="28"/>
      <c r="Z12" s="28"/>
      <c r="AA12" s="29"/>
      <c r="AB12" s="30"/>
      <c r="AC12" s="28"/>
      <c r="AD12" s="28"/>
    </row>
    <row r="13" spans="1:30" ht="18.75" customHeight="1" x14ac:dyDescent="0.4">
      <c r="C13" s="37"/>
      <c r="D13" s="42" t="s">
        <v>2063</v>
      </c>
      <c r="E13" s="42" t="s">
        <v>2066</v>
      </c>
      <c r="F13" s="39"/>
      <c r="O13" s="37"/>
      <c r="P13" s="42" t="s">
        <v>2063</v>
      </c>
      <c r="Q13" s="42" t="s">
        <v>2066</v>
      </c>
      <c r="R13" s="39"/>
      <c r="S13" s="33"/>
      <c r="T13" s="34"/>
      <c r="U13" s="75" t="s">
        <v>2146</v>
      </c>
      <c r="V13" s="76"/>
      <c r="X13" s="75" t="s">
        <v>2145</v>
      </c>
      <c r="Y13" s="76"/>
      <c r="AA13" s="33"/>
      <c r="AB13" s="34" t="s">
        <v>2131</v>
      </c>
    </row>
    <row r="14" spans="1:30" x14ac:dyDescent="0.4">
      <c r="C14" s="40"/>
      <c r="D14" s="72" t="s">
        <v>1096</v>
      </c>
      <c r="E14" s="72"/>
      <c r="F14" s="41"/>
      <c r="O14" s="40"/>
      <c r="P14" s="72" t="s">
        <v>1096</v>
      </c>
      <c r="Q14" s="72"/>
      <c r="R14" s="41"/>
      <c r="S14" s="33"/>
      <c r="T14" s="34"/>
      <c r="U14" s="77"/>
      <c r="V14" s="78"/>
      <c r="X14" s="77"/>
      <c r="Y14" s="78"/>
      <c r="AA14" s="33"/>
      <c r="AB14" s="34" t="s">
        <v>2132</v>
      </c>
    </row>
    <row r="15" spans="1:30" x14ac:dyDescent="0.4">
      <c r="D15" s="43"/>
      <c r="E15" s="44"/>
      <c r="K15" s="12" t="str">
        <f>F40 &amp; "/" &amp; F41</f>
        <v>169.254.0.100/16</v>
      </c>
      <c r="P15" s="43"/>
      <c r="Q15" s="44"/>
      <c r="S15" s="33"/>
      <c r="T15" s="34"/>
      <c r="U15" s="79"/>
      <c r="V15" s="80"/>
      <c r="X15" s="79"/>
      <c r="Y15" s="80"/>
      <c r="AA15" s="33"/>
      <c r="AB15" s="58" t="s">
        <v>2134</v>
      </c>
    </row>
    <row r="16" spans="1:30" x14ac:dyDescent="0.4">
      <c r="D16" s="33"/>
      <c r="E16" s="34"/>
      <c r="J16" s="73" t="s">
        <v>2070</v>
      </c>
      <c r="K16" s="74"/>
      <c r="P16" s="33"/>
      <c r="Q16" s="34"/>
      <c r="S16" s="33"/>
      <c r="T16" s="34"/>
      <c r="U16" s="43"/>
      <c r="V16" s="44"/>
      <c r="X16" s="43"/>
      <c r="Y16" s="44"/>
      <c r="AA16" s="33"/>
      <c r="AB16" s="34" t="s">
        <v>2133</v>
      </c>
    </row>
    <row r="17" spans="2:30" x14ac:dyDescent="0.4">
      <c r="D17" s="47" t="str">
        <f>F26 &amp; "/" &amp; F39</f>
        <v>169.254.0.101/16</v>
      </c>
      <c r="E17" s="34"/>
      <c r="J17" s="43"/>
      <c r="K17" s="44"/>
      <c r="P17" s="33"/>
      <c r="Q17" s="34" t="str">
        <f>F32 &amp; "/" &amp; F39</f>
        <v>169.254.0.102/16</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2139</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2069</v>
      </c>
    </row>
    <row r="23" spans="2:30" x14ac:dyDescent="0.4">
      <c r="E23" s="50" t="s">
        <v>2128</v>
      </c>
      <c r="F23" s="7" t="s">
        <v>2129</v>
      </c>
    </row>
    <row r="24" spans="2:30" x14ac:dyDescent="0.4">
      <c r="E24" s="50" t="s">
        <v>2085</v>
      </c>
      <c r="F24" s="7" t="s">
        <v>2071</v>
      </c>
    </row>
    <row r="25" spans="2:30" x14ac:dyDescent="0.4">
      <c r="E25" s="50" t="s">
        <v>2073</v>
      </c>
      <c r="F25" s="7" t="s">
        <v>2074</v>
      </c>
    </row>
    <row r="26" spans="2:30" x14ac:dyDescent="0.4">
      <c r="E26" s="50" t="s">
        <v>2135</v>
      </c>
      <c r="F26" s="61" t="s">
        <v>2136</v>
      </c>
    </row>
    <row r="27" spans="2:30" x14ac:dyDescent="0.4">
      <c r="F27" s="8"/>
    </row>
    <row r="28" spans="2:30" x14ac:dyDescent="0.4">
      <c r="B28" t="s">
        <v>2075</v>
      </c>
      <c r="F28" s="8"/>
    </row>
    <row r="29" spans="2:30" x14ac:dyDescent="0.4">
      <c r="E29" s="50" t="s">
        <v>2128</v>
      </c>
      <c r="F29" s="7" t="s">
        <v>2130</v>
      </c>
    </row>
    <row r="30" spans="2:30" x14ac:dyDescent="0.4">
      <c r="E30" s="50" t="s">
        <v>2085</v>
      </c>
      <c r="F30" s="7" t="s">
        <v>2076</v>
      </c>
    </row>
    <row r="31" spans="2:30" x14ac:dyDescent="0.4">
      <c r="E31" s="50" t="s">
        <v>2073</v>
      </c>
      <c r="F31" s="7" t="s">
        <v>2077</v>
      </c>
    </row>
    <row r="32" spans="2:30" x14ac:dyDescent="0.4">
      <c r="E32" s="50" t="s">
        <v>2135</v>
      </c>
      <c r="F32" s="61" t="s">
        <v>2137</v>
      </c>
    </row>
    <row r="33" spans="2:11" x14ac:dyDescent="0.4">
      <c r="F33" s="8"/>
    </row>
    <row r="34" spans="2:11" x14ac:dyDescent="0.4">
      <c r="B34" t="s">
        <v>2078</v>
      </c>
      <c r="F34" s="8"/>
    </row>
    <row r="35" spans="2:11" x14ac:dyDescent="0.4">
      <c r="E35" s="50" t="s">
        <v>1049</v>
      </c>
      <c r="F35" s="7" t="s">
        <v>1074</v>
      </c>
    </row>
    <row r="36" spans="2:11" x14ac:dyDescent="0.4">
      <c r="E36" s="50" t="s">
        <v>2086</v>
      </c>
      <c r="F36" s="60" t="s">
        <v>2147</v>
      </c>
    </row>
    <row r="37" spans="2:11" x14ac:dyDescent="0.4">
      <c r="E37" s="50" t="s">
        <v>2081</v>
      </c>
      <c r="F37" s="7" t="s">
        <v>2080</v>
      </c>
    </row>
    <row r="38" spans="2:11" x14ac:dyDescent="0.4">
      <c r="E38" s="50" t="s">
        <v>2082</v>
      </c>
      <c r="F38" s="60" t="s">
        <v>2147</v>
      </c>
    </row>
    <row r="39" spans="2:11" x14ac:dyDescent="0.4">
      <c r="E39" s="50" t="s">
        <v>2141</v>
      </c>
      <c r="F39" s="62" t="s">
        <v>2147</v>
      </c>
    </row>
    <row r="40" spans="2:11" x14ac:dyDescent="0.4">
      <c r="E40" s="50" t="s">
        <v>2087</v>
      </c>
      <c r="F40" s="61" t="s">
        <v>2140</v>
      </c>
    </row>
    <row r="41" spans="2:11" x14ac:dyDescent="0.4">
      <c r="E41" s="50" t="s">
        <v>2088</v>
      </c>
      <c r="F41" s="62" t="s">
        <v>2147</v>
      </c>
    </row>
    <row r="42" spans="2:11" x14ac:dyDescent="0.4">
      <c r="E42" s="50" t="s">
        <v>2091</v>
      </c>
      <c r="F42" s="7" t="s">
        <v>2998</v>
      </c>
    </row>
    <row r="43" spans="2:11" x14ac:dyDescent="0.4">
      <c r="E43" s="50" t="s">
        <v>2094</v>
      </c>
      <c r="F43" s="7" t="s">
        <v>1043</v>
      </c>
    </row>
    <row r="44" spans="2:11" x14ac:dyDescent="0.4">
      <c r="E44" s="50" t="s">
        <v>2126</v>
      </c>
      <c r="F44" s="7" t="s">
        <v>2138</v>
      </c>
    </row>
    <row r="45" spans="2:11" x14ac:dyDescent="0.4">
      <c r="E45" s="50" t="s">
        <v>2099</v>
      </c>
      <c r="F45" s="7" t="s">
        <v>2102</v>
      </c>
    </row>
    <row r="46" spans="2:11" x14ac:dyDescent="0.4">
      <c r="E46" s="50" t="s">
        <v>2100</v>
      </c>
      <c r="F46" s="7" t="s">
        <v>2103</v>
      </c>
      <c r="K46" t="s">
        <v>2111</v>
      </c>
    </row>
    <row r="47" spans="2:11" x14ac:dyDescent="0.4">
      <c r="E47" s="50" t="s">
        <v>2101</v>
      </c>
      <c r="F47" s="7" t="s">
        <v>2104</v>
      </c>
      <c r="K47" t="s">
        <v>2111</v>
      </c>
    </row>
    <row r="48" spans="2:11" x14ac:dyDescent="0.4">
      <c r="E48" s="50" t="s">
        <v>2105</v>
      </c>
      <c r="F48" s="7" t="s">
        <v>2107</v>
      </c>
      <c r="K48" t="s">
        <v>2111</v>
      </c>
    </row>
    <row r="49" spans="5:11" x14ac:dyDescent="0.4">
      <c r="E49" s="50" t="s">
        <v>2106</v>
      </c>
      <c r="F49" s="7" t="s">
        <v>2108</v>
      </c>
      <c r="K49" t="s">
        <v>2111</v>
      </c>
    </row>
    <row r="50" spans="5:11" x14ac:dyDescent="0.4">
      <c r="E50" s="50" t="s">
        <v>2116</v>
      </c>
      <c r="F50" s="7" t="s">
        <v>2144</v>
      </c>
      <c r="K50" t="s">
        <v>2142</v>
      </c>
    </row>
    <row r="51" spans="5:11" x14ac:dyDescent="0.4">
      <c r="E51" s="50" t="s">
        <v>2112</v>
      </c>
      <c r="F51" s="7" t="s">
        <v>2122</v>
      </c>
      <c r="K51" t="s">
        <v>2142</v>
      </c>
    </row>
    <row r="52" spans="5:11" x14ac:dyDescent="0.4">
      <c r="E52" s="50" t="s">
        <v>2113</v>
      </c>
      <c r="F52" s="7" t="s">
        <v>2123</v>
      </c>
      <c r="K52" t="s">
        <v>2142</v>
      </c>
    </row>
    <row r="53" spans="5:11" x14ac:dyDescent="0.4">
      <c r="E53" s="50" t="s">
        <v>2114</v>
      </c>
      <c r="F53" s="7" t="s">
        <v>2124</v>
      </c>
      <c r="K53" t="s">
        <v>2142</v>
      </c>
    </row>
    <row r="54" spans="5:11" x14ac:dyDescent="0.4">
      <c r="E54" s="50" t="s">
        <v>2115</v>
      </c>
      <c r="F54" s="7" t="s">
        <v>2125</v>
      </c>
      <c r="K54" t="s">
        <v>2142</v>
      </c>
    </row>
  </sheetData>
  <mergeCells count="11">
    <mergeCell ref="J6:K6"/>
    <mergeCell ref="D8:E8"/>
    <mergeCell ref="G8:H8"/>
    <mergeCell ref="M8:N8"/>
    <mergeCell ref="P8:Q8"/>
    <mergeCell ref="X13:Y15"/>
    <mergeCell ref="D14:E14"/>
    <mergeCell ref="P14:Q14"/>
    <mergeCell ref="J16:K16"/>
    <mergeCell ref="U8:V8"/>
    <mergeCell ref="U13:V15"/>
  </mergeCells>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2D287-567D-4F35-90F1-49C06002AD3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3002</v>
      </c>
    </row>
    <row r="3" spans="1:30" ht="19.5" thickBot="1" x14ac:dyDescent="0.45">
      <c r="B3" s="27" t="s">
        <v>2083</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8"/>
      <c r="H5" s="38"/>
      <c r="I5" s="38"/>
      <c r="J5" s="31"/>
      <c r="K5" s="51"/>
      <c r="L5" s="38"/>
      <c r="M5" s="38"/>
      <c r="N5" s="38"/>
      <c r="O5" s="38"/>
      <c r="P5" s="33"/>
      <c r="Q5" s="34" t="str">
        <f>F30 &amp; "/" &amp; F36</f>
        <v>172.28.0.102/16</v>
      </c>
      <c r="R5" s="38"/>
      <c r="S5" s="38"/>
      <c r="T5" s="38"/>
      <c r="U5" s="47"/>
      <c r="V5" s="34" t="str">
        <f>F42</f>
        <v>172.28.0.1</v>
      </c>
      <c r="W5" s="38"/>
      <c r="X5" s="38"/>
      <c r="Y5" s="47" t="s">
        <v>2096</v>
      </c>
      <c r="Z5" s="34" t="str">
        <f>F45</f>
        <v>10.0.100.101</v>
      </c>
      <c r="AA5" s="38"/>
      <c r="AB5" s="47" t="s">
        <v>2117</v>
      </c>
      <c r="AC5" s="34" t="str">
        <f>IF(F50="","",F50)</f>
        <v>10.0.102.0/24</v>
      </c>
    </row>
    <row r="6" spans="1:30" x14ac:dyDescent="0.4">
      <c r="B6" s="38"/>
      <c r="C6" s="38"/>
      <c r="D6" s="47"/>
      <c r="E6" s="34"/>
      <c r="F6" s="38"/>
      <c r="G6" s="38"/>
      <c r="H6" s="38"/>
      <c r="I6" s="38"/>
      <c r="J6" s="73" t="s">
        <v>2068</v>
      </c>
      <c r="K6" s="74"/>
      <c r="L6" s="38"/>
      <c r="M6" s="38"/>
      <c r="N6" s="65"/>
      <c r="O6" s="38"/>
      <c r="P6" s="47"/>
      <c r="Q6" s="34"/>
      <c r="R6" s="38"/>
      <c r="S6" s="38"/>
      <c r="T6" s="38"/>
      <c r="U6" s="33"/>
      <c r="V6" s="34"/>
      <c r="W6" s="38"/>
      <c r="X6" s="38"/>
      <c r="Y6" s="47" t="s">
        <v>2097</v>
      </c>
      <c r="Z6" s="34" t="str">
        <f>F46</f>
        <v>10.0.100.102</v>
      </c>
      <c r="AA6" s="38"/>
      <c r="AB6" s="47" t="s">
        <v>2118</v>
      </c>
      <c r="AC6" s="34" t="str">
        <f>IF(F51="","",F51)</f>
        <v>10.0.103.101</v>
      </c>
    </row>
    <row r="7" spans="1:30" x14ac:dyDescent="0.4">
      <c r="D7" s="33"/>
      <c r="E7" s="34"/>
      <c r="G7" s="38"/>
      <c r="H7" s="38"/>
      <c r="K7" s="49" t="str">
        <f>F37 &amp; "/" &amp; F38</f>
        <v>172.28.0.100/16</v>
      </c>
      <c r="M7" s="66"/>
      <c r="N7" s="66"/>
      <c r="P7" s="33"/>
      <c r="Q7" s="34"/>
      <c r="U7" s="35"/>
      <c r="V7" s="36"/>
      <c r="Y7" s="47" t="s">
        <v>2098</v>
      </c>
      <c r="Z7" s="34" t="str">
        <f>F47</f>
        <v>10.0.100.103</v>
      </c>
      <c r="AB7" s="47" t="s">
        <v>2119</v>
      </c>
      <c r="AC7" s="34" t="str">
        <f>IF(F52="","",F52)</f>
        <v>10.0.104.101</v>
      </c>
    </row>
    <row r="8" spans="1:30" x14ac:dyDescent="0.4">
      <c r="C8" s="35"/>
      <c r="D8" s="72" t="s">
        <v>2997</v>
      </c>
      <c r="E8" s="72"/>
      <c r="F8" s="69"/>
      <c r="G8" s="73" t="s">
        <v>2067</v>
      </c>
      <c r="H8" s="74"/>
      <c r="I8" s="65" t="str">
        <f>F25 &amp; "/" &amp; F36</f>
        <v>169.254.1.201/16</v>
      </c>
      <c r="L8" s="67" t="str">
        <f>F31 &amp; "/" &amp; F36</f>
        <v>169.254.1.202/16</v>
      </c>
      <c r="M8" s="73" t="s">
        <v>2067</v>
      </c>
      <c r="N8" s="74"/>
      <c r="O8" s="35"/>
      <c r="P8" s="72" t="s">
        <v>2997</v>
      </c>
      <c r="Q8" s="72"/>
      <c r="R8" s="36"/>
      <c r="U8" s="81" t="s">
        <v>2090</v>
      </c>
      <c r="V8" s="82"/>
      <c r="Y8" s="47" t="s">
        <v>2109</v>
      </c>
      <c r="Z8" s="34" t="str">
        <f>F48</f>
        <v>10.0.101.101</v>
      </c>
      <c r="AB8" s="47" t="s">
        <v>2120</v>
      </c>
      <c r="AC8" s="34" t="str">
        <f>IF(F53="","",F53)</f>
        <v>10.0.105.101</v>
      </c>
    </row>
    <row r="9" spans="1:30" x14ac:dyDescent="0.4">
      <c r="C9" s="37"/>
      <c r="D9" s="68"/>
      <c r="E9" s="68"/>
      <c r="F9" s="39"/>
      <c r="O9" s="37"/>
      <c r="P9" s="68"/>
      <c r="Q9" s="68"/>
      <c r="R9" s="39"/>
      <c r="U9" s="40"/>
      <c r="V9" s="41"/>
      <c r="Y9" s="47" t="s">
        <v>2110</v>
      </c>
      <c r="Z9" s="34" t="str">
        <f>F49</f>
        <v>10.0.101.102</v>
      </c>
      <c r="AB9" s="47" t="s">
        <v>2121</v>
      </c>
      <c r="AC9" s="34" t="str">
        <f>IF(F54="","",F54)</f>
        <v>10.0.106.101</v>
      </c>
    </row>
    <row r="10" spans="1:30" ht="19.5" thickBot="1" x14ac:dyDescent="0.45">
      <c r="C10" s="37"/>
      <c r="D10" s="38"/>
      <c r="E10" s="73" t="s">
        <v>2065</v>
      </c>
      <c r="F10" s="74"/>
      <c r="G10" t="str">
        <f>F27 &amp; "/" &amp; "24"</f>
        <v>169.254.1.101/24</v>
      </c>
      <c r="N10" s="50" t="str">
        <f>F33 &amp; "/" &amp; "24"</f>
        <v>169.254.1.101/24</v>
      </c>
      <c r="O10" s="73" t="s">
        <v>2065</v>
      </c>
      <c r="P10" s="74"/>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2063</v>
      </c>
      <c r="E13" s="42" t="s">
        <v>2066</v>
      </c>
      <c r="F13" s="39"/>
      <c r="O13" s="37"/>
      <c r="P13" s="42" t="s">
        <v>2063</v>
      </c>
      <c r="Q13" s="42" t="s">
        <v>2066</v>
      </c>
      <c r="R13" s="39"/>
      <c r="U13" s="75" t="s">
        <v>2146</v>
      </c>
      <c r="V13" s="76"/>
      <c r="X13" s="75" t="s">
        <v>2145</v>
      </c>
      <c r="Y13" s="76"/>
      <c r="AA13" s="33"/>
      <c r="AB13" s="34" t="s">
        <v>2131</v>
      </c>
    </row>
    <row r="14" spans="1:30" ht="18.75" customHeight="1" x14ac:dyDescent="0.4">
      <c r="C14" s="40"/>
      <c r="D14" s="72" t="s">
        <v>1096</v>
      </c>
      <c r="E14" s="72"/>
      <c r="F14" s="41"/>
      <c r="J14" t="str">
        <f>F35</f>
        <v>ol-10</v>
      </c>
      <c r="O14" s="40"/>
      <c r="P14" s="72" t="s">
        <v>1096</v>
      </c>
      <c r="Q14" s="72"/>
      <c r="R14" s="41"/>
      <c r="U14" s="77"/>
      <c r="V14" s="78"/>
      <c r="X14" s="77"/>
      <c r="Y14" s="78"/>
      <c r="AA14" s="33"/>
      <c r="AB14" s="34" t="s">
        <v>2132</v>
      </c>
    </row>
    <row r="15" spans="1:30" x14ac:dyDescent="0.4">
      <c r="D15" s="43"/>
      <c r="E15" s="44"/>
      <c r="K15" s="12" t="str">
        <f>F40 &amp; "/" &amp; F41</f>
        <v>10.0.0.100/24</v>
      </c>
      <c r="P15" s="43"/>
      <c r="Q15" s="44"/>
      <c r="U15" s="79"/>
      <c r="V15" s="80"/>
      <c r="X15" s="79"/>
      <c r="Y15" s="80"/>
      <c r="AA15" s="33"/>
      <c r="AB15" s="58" t="s">
        <v>2134</v>
      </c>
    </row>
    <row r="16" spans="1:30" x14ac:dyDescent="0.4">
      <c r="D16" s="33"/>
      <c r="E16" s="34"/>
      <c r="J16" s="73" t="s">
        <v>2070</v>
      </c>
      <c r="K16" s="74"/>
      <c r="P16" s="33"/>
      <c r="Q16" s="34"/>
      <c r="U16" s="43"/>
      <c r="V16" s="44"/>
      <c r="X16" s="43"/>
      <c r="Y16" s="44"/>
      <c r="AA16" s="33"/>
      <c r="AB16" s="34" t="s">
        <v>2133</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2084</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2069</v>
      </c>
    </row>
    <row r="23" spans="2:30" x14ac:dyDescent="0.4">
      <c r="E23" s="50" t="s">
        <v>2128</v>
      </c>
      <c r="F23" s="7" t="s">
        <v>2129</v>
      </c>
    </row>
    <row r="24" spans="2:30" x14ac:dyDescent="0.4">
      <c r="E24" s="50" t="s">
        <v>2072</v>
      </c>
      <c r="F24" s="7" t="s">
        <v>2071</v>
      </c>
    </row>
    <row r="25" spans="2:30" x14ac:dyDescent="0.4">
      <c r="E25" s="50" t="s">
        <v>2073</v>
      </c>
      <c r="F25" s="61" t="s">
        <v>2993</v>
      </c>
    </row>
    <row r="26" spans="2:30" x14ac:dyDescent="0.4">
      <c r="E26" s="50" t="s">
        <v>2085</v>
      </c>
      <c r="F26" s="7" t="s">
        <v>2092</v>
      </c>
    </row>
    <row r="27" spans="2:30" x14ac:dyDescent="0.4">
      <c r="E27" s="50" t="s">
        <v>2992</v>
      </c>
      <c r="F27" s="61" t="s">
        <v>2994</v>
      </c>
    </row>
    <row r="28" spans="2:30" x14ac:dyDescent="0.4">
      <c r="B28" t="s">
        <v>2075</v>
      </c>
      <c r="F28" s="8"/>
    </row>
    <row r="29" spans="2:30" x14ac:dyDescent="0.4">
      <c r="E29" s="50" t="s">
        <v>2128</v>
      </c>
      <c r="F29" s="7" t="s">
        <v>2130</v>
      </c>
    </row>
    <row r="30" spans="2:30" x14ac:dyDescent="0.4">
      <c r="E30" s="50" t="s">
        <v>2072</v>
      </c>
      <c r="F30" s="7" t="s">
        <v>2076</v>
      </c>
    </row>
    <row r="31" spans="2:30" x14ac:dyDescent="0.4">
      <c r="E31" s="50" t="s">
        <v>2073</v>
      </c>
      <c r="F31" s="61" t="s">
        <v>2995</v>
      </c>
    </row>
    <row r="32" spans="2:30" x14ac:dyDescent="0.4">
      <c r="E32" s="50" t="s">
        <v>2085</v>
      </c>
      <c r="F32" s="7" t="s">
        <v>2093</v>
      </c>
    </row>
    <row r="33" spans="2:11" x14ac:dyDescent="0.4">
      <c r="E33" s="50" t="s">
        <v>2992</v>
      </c>
      <c r="F33" s="61" t="s">
        <v>2994</v>
      </c>
    </row>
    <row r="34" spans="2:11" x14ac:dyDescent="0.4">
      <c r="B34" t="s">
        <v>2078</v>
      </c>
      <c r="F34" s="8"/>
    </row>
    <row r="35" spans="2:11" x14ac:dyDescent="0.4">
      <c r="E35" s="50" t="s">
        <v>1049</v>
      </c>
      <c r="F35" s="7" t="s">
        <v>1074</v>
      </c>
    </row>
    <row r="36" spans="2:11" x14ac:dyDescent="0.4">
      <c r="E36" s="50" t="s">
        <v>2079</v>
      </c>
      <c r="F36" s="60" t="s">
        <v>2147</v>
      </c>
    </row>
    <row r="37" spans="2:11" x14ac:dyDescent="0.4">
      <c r="E37" s="50" t="s">
        <v>2081</v>
      </c>
      <c r="F37" s="7" t="s">
        <v>2080</v>
      </c>
    </row>
    <row r="38" spans="2:11" x14ac:dyDescent="0.4">
      <c r="E38" s="50" t="s">
        <v>2082</v>
      </c>
      <c r="F38" s="60" t="s">
        <v>2147</v>
      </c>
    </row>
    <row r="39" spans="2:11" x14ac:dyDescent="0.4">
      <c r="E39" s="50" t="s">
        <v>2086</v>
      </c>
      <c r="F39" s="60" t="s">
        <v>2148</v>
      </c>
    </row>
    <row r="40" spans="2:11" x14ac:dyDescent="0.4">
      <c r="E40" s="50" t="s">
        <v>2087</v>
      </c>
      <c r="F40" s="7" t="s">
        <v>2089</v>
      </c>
    </row>
    <row r="41" spans="2:11" x14ac:dyDescent="0.4">
      <c r="E41" s="50" t="s">
        <v>2088</v>
      </c>
      <c r="F41" s="60" t="s">
        <v>2148</v>
      </c>
    </row>
    <row r="42" spans="2:11" x14ac:dyDescent="0.4">
      <c r="E42" s="50" t="s">
        <v>2091</v>
      </c>
      <c r="F42" s="7" t="s">
        <v>1043</v>
      </c>
      <c r="K42" t="s">
        <v>2143</v>
      </c>
    </row>
    <row r="43" spans="2:11" x14ac:dyDescent="0.4">
      <c r="E43" s="50" t="s">
        <v>2094</v>
      </c>
      <c r="F43" s="7" t="s">
        <v>2095</v>
      </c>
    </row>
    <row r="44" spans="2:11" x14ac:dyDescent="0.4">
      <c r="E44" s="50" t="s">
        <v>2126</v>
      </c>
      <c r="F44" s="7" t="s">
        <v>2127</v>
      </c>
    </row>
    <row r="45" spans="2:11" x14ac:dyDescent="0.4">
      <c r="E45" s="50" t="s">
        <v>2099</v>
      </c>
      <c r="F45" s="7" t="s">
        <v>2102</v>
      </c>
    </row>
    <row r="46" spans="2:11" x14ac:dyDescent="0.4">
      <c r="E46" s="50" t="s">
        <v>2100</v>
      </c>
      <c r="F46" s="7" t="s">
        <v>2103</v>
      </c>
      <c r="K46" t="s">
        <v>2111</v>
      </c>
    </row>
    <row r="47" spans="2:11" x14ac:dyDescent="0.4">
      <c r="E47" s="50" t="s">
        <v>2101</v>
      </c>
      <c r="F47" s="7" t="s">
        <v>2104</v>
      </c>
      <c r="K47" t="s">
        <v>2111</v>
      </c>
    </row>
    <row r="48" spans="2:11" x14ac:dyDescent="0.4">
      <c r="E48" s="50" t="s">
        <v>2105</v>
      </c>
      <c r="F48" s="7" t="s">
        <v>2107</v>
      </c>
      <c r="K48" t="s">
        <v>2111</v>
      </c>
    </row>
    <row r="49" spans="5:11" x14ac:dyDescent="0.4">
      <c r="E49" s="50" t="s">
        <v>2106</v>
      </c>
      <c r="F49" s="7" t="s">
        <v>2108</v>
      </c>
      <c r="K49" t="s">
        <v>2111</v>
      </c>
    </row>
    <row r="50" spans="5:11" x14ac:dyDescent="0.4">
      <c r="E50" s="50" t="s">
        <v>2116</v>
      </c>
      <c r="F50" s="7" t="s">
        <v>2144</v>
      </c>
      <c r="K50" t="s">
        <v>2142</v>
      </c>
    </row>
    <row r="51" spans="5:11" x14ac:dyDescent="0.4">
      <c r="E51" s="50" t="s">
        <v>2112</v>
      </c>
      <c r="F51" s="7" t="s">
        <v>2122</v>
      </c>
      <c r="K51" t="s">
        <v>2142</v>
      </c>
    </row>
    <row r="52" spans="5:11" x14ac:dyDescent="0.4">
      <c r="E52" s="50" t="s">
        <v>2113</v>
      </c>
      <c r="F52" s="7" t="s">
        <v>2123</v>
      </c>
      <c r="K52" t="s">
        <v>2142</v>
      </c>
    </row>
    <row r="53" spans="5:11" x14ac:dyDescent="0.4">
      <c r="E53" s="50" t="s">
        <v>2114</v>
      </c>
      <c r="F53" s="7" t="s">
        <v>2124</v>
      </c>
      <c r="K53" t="s">
        <v>2142</v>
      </c>
    </row>
    <row r="54" spans="5:11" x14ac:dyDescent="0.4">
      <c r="E54" s="50" t="s">
        <v>2115</v>
      </c>
      <c r="F54" s="7" t="s">
        <v>2125</v>
      </c>
      <c r="K54" t="s">
        <v>2142</v>
      </c>
    </row>
  </sheetData>
  <mergeCells count="13">
    <mergeCell ref="U8:V8"/>
    <mergeCell ref="E10:F10"/>
    <mergeCell ref="O10:P10"/>
    <mergeCell ref="J6:K6"/>
    <mergeCell ref="D8:E8"/>
    <mergeCell ref="G8:H8"/>
    <mergeCell ref="M8:N8"/>
    <mergeCell ref="P8:Q8"/>
    <mergeCell ref="U13:V15"/>
    <mergeCell ref="X13:Y15"/>
    <mergeCell ref="D14:E14"/>
    <mergeCell ref="P14:Q14"/>
    <mergeCell ref="J16:K16"/>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C0975-0144-4805-BB23-4A1A89D6FEE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3003</v>
      </c>
    </row>
    <row r="3" spans="1:30" ht="19.5" thickBot="1" x14ac:dyDescent="0.45">
      <c r="B3" s="27" t="s">
        <v>2084</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8"/>
      <c r="T5" s="34"/>
      <c r="U5" s="47"/>
      <c r="V5" s="34" t="str">
        <f>F43</f>
        <v>172.28.0.1</v>
      </c>
      <c r="W5" s="38"/>
      <c r="X5" s="38"/>
      <c r="Y5" s="47" t="s">
        <v>2096</v>
      </c>
      <c r="Z5" s="34" t="str">
        <f>F45</f>
        <v>10.0.100.101</v>
      </c>
      <c r="AA5" s="38"/>
      <c r="AB5" s="47" t="s">
        <v>2117</v>
      </c>
      <c r="AC5" s="34" t="str">
        <f>IF(F50="","",F50)</f>
        <v/>
      </c>
    </row>
    <row r="6" spans="1:30" x14ac:dyDescent="0.4">
      <c r="B6" s="38"/>
      <c r="C6" s="38"/>
      <c r="D6" s="47"/>
      <c r="E6" s="34"/>
      <c r="F6" s="38"/>
      <c r="G6" s="38"/>
      <c r="H6" s="38"/>
      <c r="I6" s="38"/>
      <c r="J6" s="73" t="s">
        <v>2068</v>
      </c>
      <c r="K6" s="74"/>
      <c r="L6" s="38"/>
      <c r="M6" s="38"/>
      <c r="N6" s="65"/>
      <c r="O6" s="38"/>
      <c r="P6" s="47"/>
      <c r="Q6" s="34"/>
      <c r="R6" s="38"/>
      <c r="S6" s="38"/>
      <c r="T6" s="34"/>
      <c r="U6" s="33"/>
      <c r="V6" s="34"/>
      <c r="W6" s="38"/>
      <c r="X6" s="38"/>
      <c r="Y6" s="47" t="s">
        <v>2097</v>
      </c>
      <c r="Z6" s="34" t="str">
        <f>F46</f>
        <v>10.0.100.102</v>
      </c>
      <c r="AA6" s="38"/>
      <c r="AB6" s="47" t="s">
        <v>2118</v>
      </c>
      <c r="AC6" s="34" t="str">
        <f>IF(F51="","",F51)</f>
        <v/>
      </c>
    </row>
    <row r="7" spans="1:30" x14ac:dyDescent="0.4">
      <c r="D7" s="33"/>
      <c r="E7" s="34"/>
      <c r="G7" s="66"/>
      <c r="H7" s="66"/>
      <c r="K7" s="49" t="str">
        <f>F37 &amp; "/" &amp; F38</f>
        <v>172.28.0.100/16</v>
      </c>
      <c r="M7" s="66"/>
      <c r="N7" s="66"/>
      <c r="P7" s="33"/>
      <c r="Q7" s="34"/>
      <c r="T7" s="34"/>
      <c r="U7" s="75" t="s">
        <v>2146</v>
      </c>
      <c r="V7" s="76"/>
      <c r="Y7" s="47" t="s">
        <v>2098</v>
      </c>
      <c r="Z7" s="34" t="str">
        <f>F47</f>
        <v>10.0.100.103</v>
      </c>
      <c r="AB7" s="47" t="s">
        <v>2119</v>
      </c>
      <c r="AC7" s="34" t="str">
        <f>IF(F52="","",F52)</f>
        <v/>
      </c>
    </row>
    <row r="8" spans="1:30" x14ac:dyDescent="0.4">
      <c r="C8" s="35"/>
      <c r="D8" s="72" t="s">
        <v>2062</v>
      </c>
      <c r="E8" s="72"/>
      <c r="F8" s="36"/>
      <c r="G8" s="73" t="s">
        <v>2067</v>
      </c>
      <c r="H8" s="74"/>
      <c r="J8" t="str">
        <f>F35</f>
        <v>ol-10</v>
      </c>
      <c r="M8" s="73" t="s">
        <v>2067</v>
      </c>
      <c r="N8" s="74"/>
      <c r="O8" s="35"/>
      <c r="P8" s="72" t="s">
        <v>2062</v>
      </c>
      <c r="Q8" s="72"/>
      <c r="R8" s="36"/>
      <c r="T8" s="34"/>
      <c r="U8" s="77"/>
      <c r="V8" s="78"/>
      <c r="Y8" s="47" t="s">
        <v>2109</v>
      </c>
      <c r="Z8" s="34" t="str">
        <f>F48</f>
        <v>10.0.101.101</v>
      </c>
      <c r="AB8" s="47" t="s">
        <v>2120</v>
      </c>
      <c r="AC8" s="34" t="str">
        <f>IF(F53="","",F53)</f>
        <v/>
      </c>
    </row>
    <row r="9" spans="1:30" x14ac:dyDescent="0.4">
      <c r="C9" s="37"/>
      <c r="D9" s="42" t="s">
        <v>1046</v>
      </c>
      <c r="E9" s="42" t="s">
        <v>2065</v>
      </c>
      <c r="F9" s="39"/>
      <c r="G9" s="65" t="str">
        <f>F25 &amp; "/" &amp; F39</f>
        <v>169.254.1.201/24</v>
      </c>
      <c r="N9" s="67" t="str">
        <f>F31 &amp; "/" &amp; F39</f>
        <v>169.254.1.202/24</v>
      </c>
      <c r="O9" s="37"/>
      <c r="P9" s="42" t="s">
        <v>1046</v>
      </c>
      <c r="Q9" s="42" t="s">
        <v>2065</v>
      </c>
      <c r="R9" s="39"/>
      <c r="T9" s="34"/>
      <c r="U9" s="79"/>
      <c r="V9" s="80"/>
      <c r="Y9" s="47" t="s">
        <v>2110</v>
      </c>
      <c r="Z9" s="34" t="str">
        <f>F49</f>
        <v>10.0.101.102</v>
      </c>
      <c r="AB9" s="47" t="s">
        <v>2121</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73" t="s">
        <v>2066</v>
      </c>
      <c r="F12" s="74"/>
      <c r="G12" s="65" t="str">
        <f>F27 &amp; "/" &amp; F39</f>
        <v>169.254.1.101/24</v>
      </c>
      <c r="N12" s="67" t="str">
        <f>F33 &amp; "/" &amp; F39</f>
        <v>169.254.1.101/24</v>
      </c>
      <c r="O12" s="73" t="s">
        <v>2066</v>
      </c>
      <c r="P12" s="74"/>
      <c r="Q12" s="38"/>
      <c r="R12" s="39"/>
      <c r="T12" s="34"/>
      <c r="U12" s="38"/>
      <c r="V12" s="38"/>
      <c r="W12" s="38"/>
      <c r="X12" s="38"/>
      <c r="Y12" s="38"/>
      <c r="Z12" s="38"/>
      <c r="AA12" s="33"/>
      <c r="AB12" s="34"/>
      <c r="AC12" s="38"/>
      <c r="AD12" s="38"/>
    </row>
    <row r="13" spans="1:30" x14ac:dyDescent="0.4">
      <c r="C13" s="37"/>
      <c r="D13" s="64"/>
      <c r="E13" s="64"/>
      <c r="F13" s="39"/>
      <c r="O13" s="37"/>
      <c r="P13" s="64"/>
      <c r="Q13" s="64"/>
      <c r="R13" s="39"/>
      <c r="T13" s="34"/>
      <c r="X13" s="75" t="s">
        <v>2145</v>
      </c>
      <c r="Y13" s="76"/>
      <c r="AA13" s="33"/>
      <c r="AB13" s="34" t="s">
        <v>2131</v>
      </c>
    </row>
    <row r="14" spans="1:30" x14ac:dyDescent="0.4">
      <c r="C14" s="40"/>
      <c r="D14" s="72" t="s">
        <v>2996</v>
      </c>
      <c r="E14" s="72"/>
      <c r="F14" s="41"/>
      <c r="O14" s="40"/>
      <c r="P14" s="72" t="s">
        <v>2996</v>
      </c>
      <c r="Q14" s="72"/>
      <c r="R14" s="41"/>
      <c r="T14" s="34"/>
      <c r="X14" s="77"/>
      <c r="Y14" s="78"/>
      <c r="AA14" s="33"/>
      <c r="AB14" s="34" t="s">
        <v>2132</v>
      </c>
    </row>
    <row r="15" spans="1:30" x14ac:dyDescent="0.4">
      <c r="D15" s="43"/>
      <c r="E15" s="44"/>
      <c r="K15" s="12" t="str">
        <f>F40 &amp; "/" &amp; F41</f>
        <v>169.254.0.100/24</v>
      </c>
      <c r="P15" s="43"/>
      <c r="Q15" s="44"/>
      <c r="T15" s="34"/>
      <c r="X15" s="79"/>
      <c r="Y15" s="80"/>
      <c r="AA15" s="33"/>
      <c r="AB15" s="58" t="s">
        <v>2134</v>
      </c>
    </row>
    <row r="16" spans="1:30" x14ac:dyDescent="0.4">
      <c r="D16" s="33"/>
      <c r="E16" s="34"/>
      <c r="J16" s="73" t="s">
        <v>2070</v>
      </c>
      <c r="K16" s="74"/>
      <c r="P16" s="33"/>
      <c r="Q16" s="34"/>
      <c r="T16" s="34"/>
      <c r="X16" s="43"/>
      <c r="Y16" s="44"/>
      <c r="AA16" s="33"/>
      <c r="AB16" s="34" t="s">
        <v>2133</v>
      </c>
    </row>
    <row r="17" spans="2:30" x14ac:dyDescent="0.4">
      <c r="D17" s="47" t="str">
        <f>F26 &amp; "/" &amp; F39</f>
        <v>169.254.0.101/24</v>
      </c>
      <c r="E17" s="34"/>
      <c r="J17" s="43"/>
      <c r="K17" s="44"/>
      <c r="P17" s="33"/>
      <c r="Q17" s="34" t="str">
        <f>F32 &amp; "/" &amp; F39</f>
        <v>169.254.0.102/24</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2139</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2069</v>
      </c>
    </row>
    <row r="23" spans="2:30" x14ac:dyDescent="0.4">
      <c r="E23" s="50" t="s">
        <v>2128</v>
      </c>
      <c r="F23" s="7" t="s">
        <v>2129</v>
      </c>
    </row>
    <row r="24" spans="2:30" x14ac:dyDescent="0.4">
      <c r="E24" s="50" t="s">
        <v>2085</v>
      </c>
      <c r="F24" s="7" t="s">
        <v>2071</v>
      </c>
    </row>
    <row r="25" spans="2:30" x14ac:dyDescent="0.4">
      <c r="E25" s="50" t="s">
        <v>2073</v>
      </c>
      <c r="F25" s="61" t="s">
        <v>2993</v>
      </c>
    </row>
    <row r="26" spans="2:30" x14ac:dyDescent="0.4">
      <c r="E26" s="50" t="s">
        <v>2135</v>
      </c>
      <c r="F26" s="61" t="s">
        <v>2136</v>
      </c>
    </row>
    <row r="27" spans="2:30" x14ac:dyDescent="0.4">
      <c r="E27" s="50" t="s">
        <v>2992</v>
      </c>
      <c r="F27" s="61" t="s">
        <v>2994</v>
      </c>
    </row>
    <row r="28" spans="2:30" x14ac:dyDescent="0.4">
      <c r="B28" t="s">
        <v>2075</v>
      </c>
      <c r="F28" s="8"/>
    </row>
    <row r="29" spans="2:30" x14ac:dyDescent="0.4">
      <c r="E29" s="50" t="s">
        <v>2128</v>
      </c>
      <c r="F29" s="7" t="s">
        <v>2130</v>
      </c>
    </row>
    <row r="30" spans="2:30" x14ac:dyDescent="0.4">
      <c r="E30" s="50" t="s">
        <v>2085</v>
      </c>
      <c r="F30" s="7" t="s">
        <v>2076</v>
      </c>
    </row>
    <row r="31" spans="2:30" x14ac:dyDescent="0.4">
      <c r="E31" s="50" t="s">
        <v>2073</v>
      </c>
      <c r="F31" s="61" t="s">
        <v>2995</v>
      </c>
    </row>
    <row r="32" spans="2:30" x14ac:dyDescent="0.4">
      <c r="E32" s="50" t="s">
        <v>2135</v>
      </c>
      <c r="F32" s="61" t="s">
        <v>2137</v>
      </c>
    </row>
    <row r="33" spans="2:11" x14ac:dyDescent="0.4">
      <c r="E33" s="50" t="s">
        <v>2992</v>
      </c>
      <c r="F33" s="61" t="s">
        <v>2994</v>
      </c>
    </row>
    <row r="34" spans="2:11" x14ac:dyDescent="0.4">
      <c r="B34" t="s">
        <v>2078</v>
      </c>
      <c r="F34" s="8"/>
    </row>
    <row r="35" spans="2:11" x14ac:dyDescent="0.4">
      <c r="E35" s="50" t="s">
        <v>1049</v>
      </c>
      <c r="F35" s="7" t="s">
        <v>1074</v>
      </c>
    </row>
    <row r="36" spans="2:11" x14ac:dyDescent="0.4">
      <c r="E36" s="50" t="s">
        <v>2086</v>
      </c>
      <c r="F36" s="60" t="s">
        <v>2147</v>
      </c>
    </row>
    <row r="37" spans="2:11" x14ac:dyDescent="0.4">
      <c r="E37" s="50" t="s">
        <v>2081</v>
      </c>
      <c r="F37" s="7" t="s">
        <v>2080</v>
      </c>
    </row>
    <row r="38" spans="2:11" x14ac:dyDescent="0.4">
      <c r="E38" s="50" t="s">
        <v>2082</v>
      </c>
      <c r="F38" s="60" t="s">
        <v>2147</v>
      </c>
    </row>
    <row r="39" spans="2:11" x14ac:dyDescent="0.4">
      <c r="E39" s="50" t="s">
        <v>2141</v>
      </c>
      <c r="F39" s="62" t="s">
        <v>2148</v>
      </c>
    </row>
    <row r="40" spans="2:11" x14ac:dyDescent="0.4">
      <c r="E40" s="50" t="s">
        <v>2087</v>
      </c>
      <c r="F40" s="61" t="s">
        <v>2140</v>
      </c>
    </row>
    <row r="41" spans="2:11" x14ac:dyDescent="0.4">
      <c r="E41" s="50" t="s">
        <v>2088</v>
      </c>
      <c r="F41" s="62" t="s">
        <v>2148</v>
      </c>
    </row>
    <row r="42" spans="2:11" x14ac:dyDescent="0.4">
      <c r="E42" s="59" t="s">
        <v>2091</v>
      </c>
      <c r="F42" s="7"/>
    </row>
    <row r="43" spans="2:11" x14ac:dyDescent="0.4">
      <c r="E43" s="50" t="s">
        <v>2094</v>
      </c>
      <c r="F43" s="7" t="s">
        <v>1043</v>
      </c>
    </row>
    <row r="44" spans="2:11" x14ac:dyDescent="0.4">
      <c r="E44" s="50" t="s">
        <v>2126</v>
      </c>
      <c r="F44" s="7" t="s">
        <v>2138</v>
      </c>
    </row>
    <row r="45" spans="2:11" x14ac:dyDescent="0.4">
      <c r="E45" s="50" t="s">
        <v>2099</v>
      </c>
      <c r="F45" s="7" t="s">
        <v>2102</v>
      </c>
    </row>
    <row r="46" spans="2:11" x14ac:dyDescent="0.4">
      <c r="E46" s="50" t="s">
        <v>2100</v>
      </c>
      <c r="F46" s="7" t="s">
        <v>2103</v>
      </c>
      <c r="K46" t="s">
        <v>2111</v>
      </c>
    </row>
    <row r="47" spans="2:11" x14ac:dyDescent="0.4">
      <c r="E47" s="50" t="s">
        <v>2101</v>
      </c>
      <c r="F47" s="7" t="s">
        <v>2104</v>
      </c>
      <c r="K47" t="s">
        <v>2111</v>
      </c>
    </row>
    <row r="48" spans="2:11" x14ac:dyDescent="0.4">
      <c r="E48" s="50" t="s">
        <v>2105</v>
      </c>
      <c r="F48" s="7" t="s">
        <v>2107</v>
      </c>
      <c r="K48" t="s">
        <v>2111</v>
      </c>
    </row>
    <row r="49" spans="5:11" x14ac:dyDescent="0.4">
      <c r="E49" s="50" t="s">
        <v>2106</v>
      </c>
      <c r="F49" s="7" t="s">
        <v>2108</v>
      </c>
      <c r="K49" t="s">
        <v>2111</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2">
    <mergeCell ref="J6:K6"/>
    <mergeCell ref="U7:V9"/>
    <mergeCell ref="D8:E8"/>
    <mergeCell ref="G8:H8"/>
    <mergeCell ref="M8:N8"/>
    <mergeCell ref="P8:Q8"/>
    <mergeCell ref="X13:Y15"/>
    <mergeCell ref="D14:E14"/>
    <mergeCell ref="P14:Q14"/>
    <mergeCell ref="J16:K16"/>
    <mergeCell ref="E12:F12"/>
    <mergeCell ref="O12:P12"/>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A4FE0A-858C-43A0-96F4-F118C7C80B69}">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3004</v>
      </c>
    </row>
    <row r="3" spans="1:30" ht="19.5" thickBot="1" x14ac:dyDescent="0.45">
      <c r="B3" s="27" t="s">
        <v>2084</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3"/>
      <c r="T5" s="34"/>
      <c r="U5" s="47"/>
      <c r="V5" s="34" t="str">
        <f>F42</f>
        <v>172.28.0.2</v>
      </c>
      <c r="W5" s="38"/>
      <c r="X5" s="38"/>
      <c r="Y5" s="47" t="s">
        <v>2096</v>
      </c>
      <c r="Z5" s="34" t="str">
        <f>F45</f>
        <v>10.0.100.101</v>
      </c>
      <c r="AA5" s="38"/>
      <c r="AB5" s="47" t="s">
        <v>2117</v>
      </c>
      <c r="AC5" s="34" t="str">
        <f>IF(F50="","",F50)</f>
        <v>10.0.102.0/24</v>
      </c>
    </row>
    <row r="6" spans="1:30" x14ac:dyDescent="0.4">
      <c r="B6" s="38"/>
      <c r="C6" s="38"/>
      <c r="D6" s="47"/>
      <c r="E6" s="34"/>
      <c r="F6" s="38"/>
      <c r="G6" s="38"/>
      <c r="H6" s="38"/>
      <c r="I6" s="38"/>
      <c r="J6" s="73" t="s">
        <v>2068</v>
      </c>
      <c r="K6" s="74"/>
      <c r="L6" s="38"/>
      <c r="M6" s="38"/>
      <c r="N6" s="65"/>
      <c r="O6" s="38"/>
      <c r="P6" s="47"/>
      <c r="Q6" s="34"/>
      <c r="R6" s="38"/>
      <c r="S6" s="33"/>
      <c r="T6" s="34"/>
      <c r="U6" s="33"/>
      <c r="V6" s="34"/>
      <c r="W6" s="38"/>
      <c r="X6" s="38"/>
      <c r="Y6" s="47" t="s">
        <v>2097</v>
      </c>
      <c r="Z6" s="34" t="str">
        <f>F46</f>
        <v>10.0.100.102</v>
      </c>
      <c r="AA6" s="38"/>
      <c r="AB6" s="47" t="s">
        <v>2118</v>
      </c>
      <c r="AC6" s="34" t="str">
        <f>IF(F51="","",F51)</f>
        <v>10.0.103.101</v>
      </c>
    </row>
    <row r="7" spans="1:30" ht="18.75" customHeight="1" x14ac:dyDescent="0.4">
      <c r="D7" s="33"/>
      <c r="E7" s="34"/>
      <c r="G7" s="66"/>
      <c r="H7" s="66"/>
      <c r="K7" s="49" t="str">
        <f>F37 &amp; "/" &amp; F38</f>
        <v>172.28.0.100/16</v>
      </c>
      <c r="M7" s="66"/>
      <c r="N7" s="66"/>
      <c r="P7" s="33"/>
      <c r="Q7" s="34"/>
      <c r="S7" s="33"/>
      <c r="T7" s="34"/>
      <c r="U7" s="35"/>
      <c r="V7" s="36"/>
      <c r="Y7" s="47" t="s">
        <v>2098</v>
      </c>
      <c r="Z7" s="34" t="str">
        <f>F47</f>
        <v>10.0.100.103</v>
      </c>
      <c r="AB7" s="47" t="s">
        <v>2119</v>
      </c>
      <c r="AC7" s="34" t="str">
        <f>IF(F52="","",F52)</f>
        <v>10.0.104.101</v>
      </c>
    </row>
    <row r="8" spans="1:30" x14ac:dyDescent="0.4">
      <c r="C8" s="35"/>
      <c r="D8" s="72" t="s">
        <v>2062</v>
      </c>
      <c r="E8" s="72"/>
      <c r="F8" s="36"/>
      <c r="G8" s="73" t="s">
        <v>2067</v>
      </c>
      <c r="H8" s="74"/>
      <c r="J8" t="str">
        <f>F35</f>
        <v>ol-10</v>
      </c>
      <c r="M8" s="73" t="s">
        <v>2067</v>
      </c>
      <c r="N8" s="74"/>
      <c r="O8" s="35"/>
      <c r="P8" s="72" t="s">
        <v>2062</v>
      </c>
      <c r="Q8" s="72"/>
      <c r="R8" s="36"/>
      <c r="S8" s="33"/>
      <c r="T8" s="34"/>
      <c r="U8" s="81" t="s">
        <v>2090</v>
      </c>
      <c r="V8" s="82"/>
      <c r="Y8" s="47" t="s">
        <v>2109</v>
      </c>
      <c r="Z8" s="34" t="str">
        <f>F48</f>
        <v>10.0.101.101</v>
      </c>
      <c r="AB8" s="47" t="s">
        <v>2120</v>
      </c>
      <c r="AC8" s="34" t="str">
        <f>IF(F53="","",F53)</f>
        <v>10.0.105.101</v>
      </c>
    </row>
    <row r="9" spans="1:30" x14ac:dyDescent="0.4">
      <c r="C9" s="37"/>
      <c r="D9" s="42" t="s">
        <v>1046</v>
      </c>
      <c r="E9" s="42" t="s">
        <v>2065</v>
      </c>
      <c r="F9" s="39"/>
      <c r="G9" s="65" t="str">
        <f>F25 &amp; "/" &amp; F39</f>
        <v>169.254.1.201/24</v>
      </c>
      <c r="N9" s="67" t="str">
        <f>F31 &amp; "/" &amp; F39</f>
        <v>169.254.1.202/24</v>
      </c>
      <c r="O9" s="37"/>
      <c r="P9" s="42" t="s">
        <v>1046</v>
      </c>
      <c r="Q9" s="42" t="s">
        <v>2065</v>
      </c>
      <c r="R9" s="39"/>
      <c r="S9" s="33"/>
      <c r="T9" s="34"/>
      <c r="U9" s="40"/>
      <c r="V9" s="41"/>
      <c r="Y9" s="47" t="s">
        <v>2110</v>
      </c>
      <c r="Z9" s="34" t="str">
        <f>F49</f>
        <v>10.0.101.102</v>
      </c>
      <c r="AB9" s="47" t="s">
        <v>2121</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73" t="s">
        <v>2066</v>
      </c>
      <c r="F12" s="74"/>
      <c r="G12" s="65" t="str">
        <f>F27 &amp; "/" &amp; F39</f>
        <v>169.254.1.101/24</v>
      </c>
      <c r="N12" s="67" t="str">
        <f>F33 &amp; "/" &amp; F39</f>
        <v>169.254.1.101/24</v>
      </c>
      <c r="O12" s="73" t="s">
        <v>2066</v>
      </c>
      <c r="P12" s="74"/>
      <c r="Q12" s="38"/>
      <c r="R12" s="39"/>
      <c r="S12" s="33"/>
      <c r="T12" s="34"/>
      <c r="U12" s="56"/>
      <c r="V12" s="57"/>
      <c r="W12" s="28"/>
      <c r="X12" s="28"/>
      <c r="Y12" s="28"/>
      <c r="Z12" s="28"/>
      <c r="AA12" s="29"/>
      <c r="AB12" s="30"/>
      <c r="AC12" s="28"/>
      <c r="AD12" s="28"/>
    </row>
    <row r="13" spans="1:30" ht="18.75" customHeight="1" x14ac:dyDescent="0.4">
      <c r="C13" s="37"/>
      <c r="D13" s="64"/>
      <c r="E13" s="64"/>
      <c r="F13" s="39"/>
      <c r="O13" s="37"/>
      <c r="P13" s="64"/>
      <c r="Q13" s="64"/>
      <c r="R13" s="39"/>
      <c r="S13" s="33"/>
      <c r="T13" s="34"/>
      <c r="U13" s="75" t="s">
        <v>2146</v>
      </c>
      <c r="V13" s="76"/>
      <c r="X13" s="75" t="s">
        <v>2145</v>
      </c>
      <c r="Y13" s="76"/>
      <c r="AA13" s="33"/>
      <c r="AB13" s="34" t="s">
        <v>2131</v>
      </c>
    </row>
    <row r="14" spans="1:30" x14ac:dyDescent="0.4">
      <c r="C14" s="40"/>
      <c r="D14" s="72" t="s">
        <v>2996</v>
      </c>
      <c r="E14" s="72"/>
      <c r="F14" s="41"/>
      <c r="O14" s="40"/>
      <c r="P14" s="72" t="s">
        <v>2996</v>
      </c>
      <c r="Q14" s="72"/>
      <c r="R14" s="41"/>
      <c r="S14" s="33"/>
      <c r="T14" s="34"/>
      <c r="U14" s="77"/>
      <c r="V14" s="78"/>
      <c r="X14" s="77"/>
      <c r="Y14" s="78"/>
      <c r="AA14" s="33"/>
      <c r="AB14" s="34" t="s">
        <v>2132</v>
      </c>
    </row>
    <row r="15" spans="1:30" x14ac:dyDescent="0.4">
      <c r="D15" s="43"/>
      <c r="E15" s="44"/>
      <c r="K15" s="12" t="str">
        <f>F40 &amp; "/" &amp; F41</f>
        <v>169.254.0.100/24</v>
      </c>
      <c r="P15" s="43"/>
      <c r="Q15" s="44"/>
      <c r="S15" s="33"/>
      <c r="T15" s="34"/>
      <c r="U15" s="79"/>
      <c r="V15" s="80"/>
      <c r="X15" s="79"/>
      <c r="Y15" s="80"/>
      <c r="AA15" s="33"/>
      <c r="AB15" s="58" t="s">
        <v>2134</v>
      </c>
    </row>
    <row r="16" spans="1:30" x14ac:dyDescent="0.4">
      <c r="D16" s="33"/>
      <c r="E16" s="34"/>
      <c r="J16" s="73" t="s">
        <v>2070</v>
      </c>
      <c r="K16" s="74"/>
      <c r="P16" s="33"/>
      <c r="Q16" s="34"/>
      <c r="S16" s="33"/>
      <c r="T16" s="34"/>
      <c r="U16" s="43"/>
      <c r="V16" s="44"/>
      <c r="X16" s="43"/>
      <c r="Y16" s="44"/>
      <c r="AA16" s="33"/>
      <c r="AB16" s="34" t="s">
        <v>2133</v>
      </c>
    </row>
    <row r="17" spans="2:30" x14ac:dyDescent="0.4">
      <c r="D17" s="47" t="str">
        <f>F26 &amp; "/" &amp; F39</f>
        <v>169.254.0.101/24</v>
      </c>
      <c r="E17" s="34"/>
      <c r="J17" s="43"/>
      <c r="K17" s="44"/>
      <c r="P17" s="33"/>
      <c r="Q17" s="34" t="str">
        <f>F32 &amp; "/" &amp; F39</f>
        <v>169.254.0.102/24</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2139</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2069</v>
      </c>
    </row>
    <row r="23" spans="2:30" x14ac:dyDescent="0.4">
      <c r="E23" s="50" t="s">
        <v>2128</v>
      </c>
      <c r="F23" s="7" t="s">
        <v>2129</v>
      </c>
    </row>
    <row r="24" spans="2:30" x14ac:dyDescent="0.4">
      <c r="E24" s="50" t="s">
        <v>2085</v>
      </c>
      <c r="F24" s="7" t="s">
        <v>2071</v>
      </c>
    </row>
    <row r="25" spans="2:30" x14ac:dyDescent="0.4">
      <c r="E25" s="50" t="s">
        <v>2073</v>
      </c>
      <c r="F25" s="61" t="s">
        <v>2993</v>
      </c>
    </row>
    <row r="26" spans="2:30" x14ac:dyDescent="0.4">
      <c r="E26" s="50" t="s">
        <v>2135</v>
      </c>
      <c r="F26" s="61" t="s">
        <v>2136</v>
      </c>
    </row>
    <row r="27" spans="2:30" x14ac:dyDescent="0.4">
      <c r="E27" s="50" t="s">
        <v>2992</v>
      </c>
      <c r="F27" s="61" t="s">
        <v>2994</v>
      </c>
    </row>
    <row r="28" spans="2:30" x14ac:dyDescent="0.4">
      <c r="B28" t="s">
        <v>2075</v>
      </c>
      <c r="F28" s="8"/>
    </row>
    <row r="29" spans="2:30" x14ac:dyDescent="0.4">
      <c r="E29" s="50" t="s">
        <v>2128</v>
      </c>
      <c r="F29" s="7" t="s">
        <v>2130</v>
      </c>
    </row>
    <row r="30" spans="2:30" x14ac:dyDescent="0.4">
      <c r="E30" s="50" t="s">
        <v>2085</v>
      </c>
      <c r="F30" s="7" t="s">
        <v>2076</v>
      </c>
    </row>
    <row r="31" spans="2:30" x14ac:dyDescent="0.4">
      <c r="E31" s="50" t="s">
        <v>2073</v>
      </c>
      <c r="F31" s="61" t="s">
        <v>2995</v>
      </c>
    </row>
    <row r="32" spans="2:30" x14ac:dyDescent="0.4">
      <c r="E32" s="50" t="s">
        <v>2135</v>
      </c>
      <c r="F32" s="61" t="s">
        <v>2137</v>
      </c>
    </row>
    <row r="33" spans="2:11" x14ac:dyDescent="0.4">
      <c r="E33" s="50" t="s">
        <v>2992</v>
      </c>
      <c r="F33" s="61" t="s">
        <v>2994</v>
      </c>
    </row>
    <row r="34" spans="2:11" x14ac:dyDescent="0.4">
      <c r="B34" t="s">
        <v>2078</v>
      </c>
      <c r="F34" s="8"/>
    </row>
    <row r="35" spans="2:11" x14ac:dyDescent="0.4">
      <c r="E35" s="50" t="s">
        <v>1049</v>
      </c>
      <c r="F35" s="7" t="s">
        <v>1074</v>
      </c>
    </row>
    <row r="36" spans="2:11" x14ac:dyDescent="0.4">
      <c r="E36" s="50" t="s">
        <v>2086</v>
      </c>
      <c r="F36" s="60" t="s">
        <v>2147</v>
      </c>
    </row>
    <row r="37" spans="2:11" x14ac:dyDescent="0.4">
      <c r="E37" s="50" t="s">
        <v>2081</v>
      </c>
      <c r="F37" s="7" t="s">
        <v>2080</v>
      </c>
    </row>
    <row r="38" spans="2:11" x14ac:dyDescent="0.4">
      <c r="E38" s="50" t="s">
        <v>2082</v>
      </c>
      <c r="F38" s="60" t="s">
        <v>2147</v>
      </c>
    </row>
    <row r="39" spans="2:11" x14ac:dyDescent="0.4">
      <c r="E39" s="50" t="s">
        <v>2141</v>
      </c>
      <c r="F39" s="62" t="s">
        <v>2148</v>
      </c>
    </row>
    <row r="40" spans="2:11" x14ac:dyDescent="0.4">
      <c r="E40" s="50" t="s">
        <v>2087</v>
      </c>
      <c r="F40" s="61" t="s">
        <v>2140</v>
      </c>
    </row>
    <row r="41" spans="2:11" x14ac:dyDescent="0.4">
      <c r="E41" s="50" t="s">
        <v>2088</v>
      </c>
      <c r="F41" s="62" t="s">
        <v>2148</v>
      </c>
    </row>
    <row r="42" spans="2:11" x14ac:dyDescent="0.4">
      <c r="E42" s="50" t="s">
        <v>2091</v>
      </c>
      <c r="F42" s="7" t="s">
        <v>2998</v>
      </c>
    </row>
    <row r="43" spans="2:11" x14ac:dyDescent="0.4">
      <c r="E43" s="50" t="s">
        <v>2094</v>
      </c>
      <c r="F43" s="7" t="s">
        <v>1043</v>
      </c>
    </row>
    <row r="44" spans="2:11" x14ac:dyDescent="0.4">
      <c r="E44" s="50" t="s">
        <v>2126</v>
      </c>
      <c r="F44" s="7" t="s">
        <v>2138</v>
      </c>
    </row>
    <row r="45" spans="2:11" x14ac:dyDescent="0.4">
      <c r="E45" s="50" t="s">
        <v>2099</v>
      </c>
      <c r="F45" s="7" t="s">
        <v>2102</v>
      </c>
    </row>
    <row r="46" spans="2:11" x14ac:dyDescent="0.4">
      <c r="E46" s="50" t="s">
        <v>2100</v>
      </c>
      <c r="F46" s="7" t="s">
        <v>2103</v>
      </c>
      <c r="K46" t="s">
        <v>2111</v>
      </c>
    </row>
    <row r="47" spans="2:11" x14ac:dyDescent="0.4">
      <c r="E47" s="50" t="s">
        <v>2101</v>
      </c>
      <c r="F47" s="7" t="s">
        <v>2104</v>
      </c>
      <c r="K47" t="s">
        <v>2111</v>
      </c>
    </row>
    <row r="48" spans="2:11" x14ac:dyDescent="0.4">
      <c r="E48" s="50" t="s">
        <v>2105</v>
      </c>
      <c r="F48" s="7" t="s">
        <v>2107</v>
      </c>
      <c r="K48" t="s">
        <v>2111</v>
      </c>
    </row>
    <row r="49" spans="5:11" x14ac:dyDescent="0.4">
      <c r="E49" s="50" t="s">
        <v>2106</v>
      </c>
      <c r="F49" s="7" t="s">
        <v>2108</v>
      </c>
      <c r="K49" t="s">
        <v>2111</v>
      </c>
    </row>
    <row r="50" spans="5:11" x14ac:dyDescent="0.4">
      <c r="E50" s="50" t="s">
        <v>2116</v>
      </c>
      <c r="F50" s="7" t="s">
        <v>2144</v>
      </c>
      <c r="K50" t="s">
        <v>2142</v>
      </c>
    </row>
    <row r="51" spans="5:11" x14ac:dyDescent="0.4">
      <c r="E51" s="50" t="s">
        <v>2112</v>
      </c>
      <c r="F51" s="7" t="s">
        <v>2122</v>
      </c>
      <c r="K51" t="s">
        <v>2142</v>
      </c>
    </row>
    <row r="52" spans="5:11" x14ac:dyDescent="0.4">
      <c r="E52" s="50" t="s">
        <v>2113</v>
      </c>
      <c r="F52" s="7" t="s">
        <v>2123</v>
      </c>
      <c r="K52" t="s">
        <v>2142</v>
      </c>
    </row>
    <row r="53" spans="5:11" x14ac:dyDescent="0.4">
      <c r="E53" s="50" t="s">
        <v>2114</v>
      </c>
      <c r="F53" s="7" t="s">
        <v>2124</v>
      </c>
      <c r="K53" t="s">
        <v>2142</v>
      </c>
    </row>
    <row r="54" spans="5:11" x14ac:dyDescent="0.4">
      <c r="E54" s="50" t="s">
        <v>2115</v>
      </c>
      <c r="F54" s="7" t="s">
        <v>2125</v>
      </c>
      <c r="K54" t="s">
        <v>2142</v>
      </c>
    </row>
  </sheetData>
  <mergeCells count="13">
    <mergeCell ref="U8:V8"/>
    <mergeCell ref="E12:F12"/>
    <mergeCell ref="O12:P12"/>
    <mergeCell ref="J6:K6"/>
    <mergeCell ref="D8:E8"/>
    <mergeCell ref="G8:H8"/>
    <mergeCell ref="M8:N8"/>
    <mergeCell ref="P8:Q8"/>
    <mergeCell ref="X13:Y15"/>
    <mergeCell ref="D14:E14"/>
    <mergeCell ref="P14:Q14"/>
    <mergeCell ref="J16:K16"/>
    <mergeCell ref="U13:V15"/>
  </mergeCells>
  <phoneticPr fontId="1"/>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Q E A A B Q S w M E F A A C A A g A e w W H U p 7 / S r 6 n A A A A + Q A A A B I A H A B D b 2 5 m a W c v U G F j a 2 F n Z S 5 4 b W w g o h g A K K A U A A A A A A A A A A A A A A A A A A A A A A A A A A A A h Y + 9 D o I w G E V f h X S n f 0 S j 5 K M M b k Y S E h P j 2 m C F K h R D i + X d H H w k X 0 E S R d 0 c 7 8 k Z z n 3 c 7 p A O T R 1 c V W d 1 a x L E M E W B M k V 7 0 K Z M U O + O 4 Q K l A n J Z n G W p g l E 2 N h 7 s I U G V c 5 e Y E O 8 9 9 h F u u 5 J w S h n Z Z 5 t t U a l G o o + s / 8 u h N t Z J U y g k Y P e K E R z P G Z 6 x J c c s o g z I x C H T 5 u v w M R l T I D 8 Q V n 3 t + k 6 J k w z X O Z B p A n n f E E 9 Q S w M E F A A C A A g A e w W H 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s F h 1 L y D 5 K B K w E A A L o B A A A T A B w A R m 9 y b X V s Y X M v U 2 V j d G l v b j E u b S C i G A A o o B Q A A A A A A A A A A A A A A A A A A A A A A A A A A A C N j 8 9 K w 0 A Q x u + B v M O y X l p Y A m 1 P W n J q 9 S T + o b 0 Z D z E d d T H Z L Z u J t p Q e k h W x 6 F U 9 C I q g R 0 H Q i 6 B P s 7 T P 4 Z a g 4 q H g X G a + 3 w z D 9 6 U Q I Z e C d M p e a 7 q O 6 6 S H o Y I e W a K z 6 x e T 3 5 j 8 1 O g z U z y b 4 t 3 o c 2 L 0 Z C 7 0 k 9 E P R r 9 a R I l P Y k D X I b Z M 8 W n 0 h 7 2 1 s J U e e 2 0 Z Z Q k I r K z x G L y W F G h F W q F b K 4 G C v g x O p D q a D w o D g d g L N l U Y x b D O R T Y I / m v A w w H S K t t p Q 8 w T j q B 8 y i g j L R l n i U j 9 B i O r I p I 9 L g 7 8 5 U a d k e 1 M I n R w G I P / O 3 o b U s B u l Z U x p o + T 2 e 2 b y a 9 M c W n y + + n d h c 3 T D f f s X V e F I t 2 X K i n / d 4 d 9 S C s / s d l o R M t F z V p A u y Q I A x w z 8 s 3 r C 3 j j D x 9 X X Y e L R W a a X 1 B L A Q I t A B Q A A g A I A H s F h 1 K e / 0 q + p w A A A P k A A A A S A A A A A A A A A A A A A A A A A A A A A A B D b 2 5 m a W c v U G F j a 2 F n Z S 5 4 b W x Q S w E C L Q A U A A I A C A B 7 B Y d S D 8 r p q 6 Q A A A D p A A A A E w A A A A A A A A A A A A A A A A D z A A A A W 0 N v b n R l b n R f V H l w Z X N d L n h t b F B L A Q I t A B Q A A g A I A H s F h 1 L y D 5 K B K w E A A L o B A A A T A A A A A A A A A A A A A A A A A O Q B A A B G b 3 J t d W x h c y 9 T Z W N 0 a W 9 u M S 5 t U E s F B g A A A A A D A A M A w g A A A F w 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8 K A A A A A A A A 3 Q 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1 O T A i I C 8 + P E V u d H J 5 I F R 5 c G U 9 I k Z p b G x F c n J v c k N v Z G U i I F Z h b H V l P S J z V W 5 r b m 9 3 b i I g L z 4 8 R W 5 0 c n k g V H l w Z T 0 i R m l s b E V y c m 9 y Q 2 9 1 b n Q i I F Z h b H V l P S J s M C I g L z 4 8 R W 5 0 c n k g V H l w Z T 0 i R m l s b E x h c 3 R V c G R h d G V k I i B W Y W x 1 Z T 0 i Z D I w M j E t M D Q t M D Z U M T U 6 N D I 6 N T Q u N z Q 2 M z M 4 O F o i I C 8 + P E V u d H J 5 I F R 5 c G U 9 I k Z p b G x D b 2 x 1 b W 5 U e X B l c y I g V m F s d W U 9 I n N C Z 1 l H I i A v P j x F b n R y e S B U e X B l P S J G a W x s Q 2 9 s d W 1 u T m F t Z X M i I F Z h b H V l P S J z W y Z x d W 9 0 O 0 N v b H V t b j E m c X V v d D s s J n F 1 b 3 Q 7 Q 2 9 s d W 1 u M i Z x d W 9 0 O y w m c X V v d D t D b 2 x 1 b W 4 z 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0 N v b H V t b k N v d W 5 0 J n F 1 b 3 Q 7 O j M s J n F 1 b 3 Q 7 S 2 V 5 Q 2 9 s d W 1 u T m F t Z X M m c X V v d D s 6 W 1 0 s J n F 1 b 3 Q 7 Q 2 9 s d W 1 u S W R l b n R p d G l l c y Z x d W 9 0 O z p b J n F 1 b 3 Q 7 U 2 V j d G l v b j E v 5 p a w 4 4 G X 4 4 G E 4 4 O G 4 4 K t 4 4 K 5 4 4 O I I O O D i e O C r e O D p e O D o e O D s + O D i C / l p I n m m 7 T j g Z X j g o z j g Z / l n o s u e 0 N v b H V t b j E s M H 0 m c X V v d D s s J n F 1 b 3 Q 7 U 2 V j d G l v b j E v 5 p a w 4 4 G X 4 4 G E 4 4 O G 4 4 K t 4 4 K 5 4 4 O I I O O D i e O C r e O D p e O D o e O D s + O D i C / l p I n m m 7 T j g Z X j g o z j g Z / l n o s u e 0 N v b H V t b j I s M X 0 m c X V v d D s s J n F 1 b 3 Q 7 U 2 V j d G l v b j E v 5 p a w 4 4 G X 4 4 G E 4 4 O G 4 4 K t 4 4 K 5 4 4 O I I O O D i e O C r e O D p e O D o e O D s + O D i C / l p I n m m 7 T j g Z X j g o z j g Z / l n o s u e 0 N v b H V t b j M s M n 0 m c X V v d D t d L C Z x d W 9 0 O 1 J l b G F 0 a W 9 u c 2 h p c E l u Z m 8 m c X V v d D s 6 W 1 1 9 I i A v P j w v U 3 R h Y m x l R W 5 0 c m l l c z 4 8 L 0 l 0 Z W 0 + P E l 0 Z W 0 + P E l 0 Z W 1 M b 2 N h d G l v b j 4 8 S X R l b V R 5 c G U + R m 9 y b X V s Y T w v S X R l b V R 5 c G U + P E l 0 Z W 1 Q Y X R o P l N l Y 3 R p b 2 4 x L y V F N i U 5 N i V C M C V F M y U 4 M S U 5 N y V F M y U 4 M S U 4 N C V F M y U 4 M y U 4 N i V F M y U 4 M i V B R C V F M y U 4 M i V C O S V F M y U 4 M y U 4 O C U y M C V F M y U 4 M y U 4 O S V F M y U 4 M i V B R C V F M y U 4 M y V B N S V F M y U 4 M y V B M S V F M y U 4 M y V C M y V F M y U 4 M y U 4 O C 8 l R T M l O D I l Q k Q l R T M l O D M l Q k M l R T M l O D I l Q j k 8 L 0 l 0 Z W 1 Q Y X R o P j w v S X R l b U x v Y 2 F 0 a W 9 u P j x T d G F i b G V F b n R y a W V z I C 8 + P C 9 J d G V t P j x J d G V t P j x J d G V t T G 9 j Y X R p b 2 4 + P E l 0 Z W 1 U e X B l P k Z v c m 1 1 b G E 8 L 0 l 0 Z W 1 U e X B l P j x J d G V t U G F 0 a D 5 T Z W N 0 a W 9 u M S 8 l R T Y l O T Y l Q j A l R T M l O D E l O T c l R T M l O D E l O D Q l R T M l O D M l O D Y l R T M l O D I l Q U Q l R T M l O D I l Q j k l R T M l O D M l O D g l M j A l R T M l O D M l O D k l R T M l O D I l Q U Q l R T M l O D M l Q T U l R T M l O D M l Q T E l R T M l O D M l Q j M l R T M l O D M l O D g v J U U 1 J U E 0 J T g 5 J U U 2 J T l C J U I 0 J U U z J T g x J T k 1 J U U z J T g y J T h D J U U z J T g x J T l G J U U 1 J T l F J T h C P C 9 J d G V t U G F 0 a D 4 8 L 0 l 0 Z W 1 M b 2 N h d G l v b j 4 8 U 3 R h Y m x l R W 5 0 c m l l c y A v P j w v S X R l b T 4 8 L 0 l 0 Z W 1 z P j w v T G 9 j Y W x Q Y W N r Y W d l T W V 0 Y W R h d G F G a W x l P h Y A A A B Q S w U G A A A A A A A A A A A A A A A A A A A A A A A A J g E A A A E A A A D Q j J 3 f A R X R E Y x 6 A M B P w p f r A Q A A A H r G / r + 7 1 Y Z J t N 2 9 3 9 n Z a n I A A A A A A g A A A A A A E G Y A A A A B A A A g A A A A B w w x L t r H E H / Y y F V y K a z i K x N T 3 1 u u q F X L Y B l D r C c a E L g A A A A A D o A A A A A C A A A g A A A A I G R K l q K l a z 8 C P L I H N y v k x v u 3 p 0 U s O G v 7 z + 2 u s R T b N t 9 Q A A A A j q l W T S c 3 p u w x e Y F H V y a a T H u x z T 1 8 R r 7 M e 5 U R d G c K 3 H w G F H J v 6 2 r e u 0 f Q c 5 T 4 9 t + Q o t U 8 D E F P u a Y G d 9 1 C m 6 e Z D t 4 j a 5 J E / 3 / V G b / e Y g X c k Q t A A A A A 9 Y U u g 6 a b S Z K I Q w I V B Y z f J C V I 5 2 x t w X 7 0 I + G o Z o r V s 2 T 8 W q W J V b y B 3 e 3 d 3 q + S J 1 n 1 D t L g 5 y u M t G U m g H 1 9 q b / N P g = = < / D a t a M a s h u p > 
</file>

<file path=customXml/itemProps1.xml><?xml version="1.0" encoding="utf-8"?>
<ds:datastoreItem xmlns:ds="http://schemas.openxmlformats.org/officeDocument/2006/customXml" ds:itemID="{67E6C8B1-B57D-459E-BE6A-125F221F436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インストール手順</vt:lpstr>
      <vt:lpstr>パッケージ</vt:lpstr>
      <vt:lpstr>(参考)初期パッケージリスト</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k-hamada</dc:creator>
  <cp:lastModifiedBy>k-hamada</cp:lastModifiedBy>
  <dcterms:created xsi:type="dcterms:W3CDTF">2021-03-01T21:58:09Z</dcterms:created>
  <dcterms:modified xsi:type="dcterms:W3CDTF">2021-04-14T16:10:03Z</dcterms:modified>
</cp:coreProperties>
</file>